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ÁI HƯNG 10-2017\Đề kiểm tra\2022-2023\GIỮA KÌ II\Đề chính\Khối 4\TOÁN\"/>
    </mc:Choice>
  </mc:AlternateContent>
  <bookViews>
    <workbookView xWindow="-105" yWindow="-105" windowWidth="23250" windowHeight="12450"/>
  </bookViews>
  <sheets>
    <sheet name="GK2" sheetId="1" r:id="rId1"/>
  </sheets>
  <calcPr calcId="162913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C19" i="1"/>
  <c r="L15" i="1"/>
  <c r="K15" i="1"/>
  <c r="J15" i="1"/>
  <c r="I15" i="1"/>
  <c r="H15" i="1"/>
  <c r="G15" i="1"/>
  <c r="F15" i="1"/>
  <c r="E15" i="1"/>
  <c r="L9" i="1"/>
  <c r="K9" i="1"/>
  <c r="J9" i="1"/>
  <c r="I9" i="1"/>
  <c r="H9" i="1"/>
  <c r="G9" i="1"/>
  <c r="F9" i="1"/>
  <c r="E9" i="1"/>
  <c r="C9" i="1"/>
  <c r="M9" i="1" l="1"/>
  <c r="H22" i="1"/>
  <c r="L22" i="1"/>
  <c r="B28" i="1" s="1"/>
  <c r="E28" i="1" s="1"/>
  <c r="G22" i="1"/>
  <c r="J22" i="1"/>
  <c r="F22" i="1"/>
  <c r="C22" i="1"/>
  <c r="K22" i="1"/>
  <c r="B27" i="1" s="1"/>
  <c r="E27" i="1" s="1"/>
  <c r="E22" i="1"/>
  <c r="I22" i="1"/>
  <c r="M19" i="1"/>
  <c r="M15" i="1"/>
  <c r="B26" i="1" l="1"/>
  <c r="E26" i="1" s="1"/>
  <c r="B25" i="1"/>
  <c r="E25" i="1" s="1"/>
  <c r="B30" i="1"/>
  <c r="E30" i="1" s="1"/>
  <c r="B31" i="1"/>
  <c r="E31" i="1" s="1"/>
  <c r="M22" i="1"/>
</calcChain>
</file>

<file path=xl/sharedStrings.xml><?xml version="1.0" encoding="utf-8"?>
<sst xmlns="http://schemas.openxmlformats.org/spreadsheetml/2006/main" count="71" uniqueCount="56">
  <si>
    <t>UỶ BAN NHÂN DÂN QUẬN 8</t>
  </si>
  <si>
    <t>CỘNG HOÀ XÃ HỘI CHỦ NGHĨA VIỆT NAM</t>
  </si>
  <si>
    <t>Độc lập - Tự do - Hạnh phúc</t>
  </si>
  <si>
    <t>Đơn vị tính: Điểm</t>
  </si>
  <si>
    <t>Mạch kiến thức
(1)</t>
  </si>
  <si>
    <t>Nội dung từng câu theo mức độ
(2)</t>
  </si>
  <si>
    <t>Số câu
(3)</t>
  </si>
  <si>
    <t>Câu số
(4)</t>
  </si>
  <si>
    <t>Trắc nghiệm
(5)</t>
  </si>
  <si>
    <t>Tự luận
(6)</t>
  </si>
  <si>
    <t>Tỉ lệ điểm theo nội dung
(7)</t>
  </si>
  <si>
    <t>Ghi chú
(8)</t>
  </si>
  <si>
    <t>Mức 1</t>
  </si>
  <si>
    <t>Mức 2</t>
  </si>
  <si>
    <t>Mức 3</t>
  </si>
  <si>
    <t>Mức 4</t>
  </si>
  <si>
    <t>Số học (khoảng 5 điểm)</t>
  </si>
  <si>
    <t>Tìm được phân số bằng nhau</t>
  </si>
  <si>
    <t>1/I</t>
  </si>
  <si>
    <t>5/I</t>
  </si>
  <si>
    <t>1/II</t>
  </si>
  <si>
    <t>2/II</t>
  </si>
  <si>
    <t>3/II</t>
  </si>
  <si>
    <t>4/II</t>
  </si>
  <si>
    <t>Đại lượng và đo đại lượng (khoảng 3 điểm)</t>
  </si>
  <si>
    <t xml:space="preserve">Chuyển đổi đơn vị đo: diện tích; thời gian, độ dài, khối lượng (số tự nhiên) </t>
  </si>
  <si>
    <t>6/I</t>
  </si>
  <si>
    <t>Ước lượng diện tích của một vật</t>
  </si>
  <si>
    <t>4/I</t>
  </si>
  <si>
    <t>Giải toán có lời văn: Tìm phân số của một số</t>
  </si>
  <si>
    <t>Hình học         (khoảng 2 điểm)</t>
  </si>
  <si>
    <t>Nhận biết đặc điểm tiêu biểu hình bình hành, xác định đường cao của hình tam giác.</t>
  </si>
  <si>
    <t>TỔNG CỘNG ĐIỂM CÁC CÂU</t>
  </si>
  <si>
    <t xml:space="preserve">Số câu: </t>
  </si>
  <si>
    <t>(15-20 câu theo CV 2162/GDĐT-TH ngày 02/10/2010)</t>
  </si>
  <si>
    <t>Tỉ lệ điểm theo mức độ nhận thức</t>
  </si>
  <si>
    <t>(Theo công văn 4057/GDĐT ngày 23/11/2016 của SGDĐT)</t>
  </si>
  <si>
    <t>điểm</t>
  </si>
  <si>
    <t>%</t>
  </si>
  <si>
    <t xml:space="preserve">Tỉ lệ điểm trắc nghiệm/tự luận </t>
  </si>
  <si>
    <t>TRƯỜNG TIỂU HỌC THÁI HƯNG</t>
  </si>
  <si>
    <t>Thực hiện phép cộng, trừ, nhân, chia  phân số</t>
  </si>
  <si>
    <t>Bài toán thực tế</t>
  </si>
  <si>
    <t>Tìm thành phần chưa biết với phân số</t>
  </si>
  <si>
    <t xml:space="preserve">Tính giá trị của biểu thức chứa phân số 
</t>
  </si>
  <si>
    <t>Quận 8, ngày 22 tháng 02 năm 2023</t>
  </si>
  <si>
    <t>MA TRẬN ĐỀ KIỂM TRA ĐỊNH KÌ GKII NĂM HỌC 2022 - 2023</t>
  </si>
  <si>
    <t>Nhìn hình vẽ, viết phân số / Cho một phân số tô vào hình cho sẵn</t>
  </si>
  <si>
    <t xml:space="preserve">Người lập </t>
  </si>
  <si>
    <t>KT. HIỆU TRƯỞNG</t>
  </si>
  <si>
    <t xml:space="preserve">PHÓ HIỆU TRƯỞNG </t>
  </si>
  <si>
    <t>Nguyễn Thị Thu Thuỷ</t>
  </si>
  <si>
    <t>Nguyễn Trần Chí Hoàng</t>
  </si>
  <si>
    <t>2, 3/I</t>
  </si>
  <si>
    <t xml:space="preserve">
5/II</t>
  </si>
  <si>
    <t>MÔN TOÁN - LỚP 4 (Khuyết tật)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</si>
</sst>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FF0066"/>
      <name val="Times New Roman"/>
      <family val="1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sz val="10"/>
      <color rgb="FF00B050"/>
      <name val="Times New Roman"/>
      <family val="1"/>
    </font>
    <font>
      <sz val="10"/>
      <name val="Times New Roman"/>
      <family val="1"/>
    </font>
    <font>
      <sz val="10"/>
      <color rgb="FFFF0066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B050"/>
      <name val="Times New Roman"/>
      <family val="1"/>
    </font>
    <font>
      <sz val="11"/>
      <name val="Arial"/>
      <family val="2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rgb="FF0000CC"/>
      <name val="Times New Roman"/>
      <family val="1"/>
    </font>
    <font>
      <sz val="12"/>
      <color rgb="FF00B050"/>
      <name val="Times New Roman"/>
      <family val="1"/>
    </font>
    <font>
      <i/>
      <sz val="12"/>
      <name val="Times New Roman"/>
      <family val="1"/>
    </font>
    <font>
      <sz val="11"/>
      <color rgb="FFFF0000"/>
      <name val="Times New Roman"/>
      <family val="1"/>
    </font>
    <font>
      <sz val="11"/>
      <color rgb="FF00B050"/>
      <name val="Times New Roman"/>
      <family val="1"/>
    </font>
    <font>
      <b/>
      <sz val="10"/>
      <color indexed="10"/>
      <name val="Times New Roman"/>
      <family val="1"/>
    </font>
    <font>
      <sz val="11"/>
      <color rgb="FF0000CC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0" borderId="0" xfId="0" applyFont="1"/>
    <xf numFmtId="0" fontId="6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9" fillId="0" borderId="9" xfId="0" applyFont="1" applyBorder="1"/>
    <xf numFmtId="0" fontId="8" fillId="0" borderId="14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wrapText="1"/>
    </xf>
    <xf numFmtId="0" fontId="6" fillId="0" borderId="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5" borderId="29" xfId="0" applyFont="1" applyFill="1" applyBorder="1" applyAlignment="1">
      <alignment horizontal="center"/>
    </xf>
    <xf numFmtId="0" fontId="0" fillId="5" borderId="0" xfId="0" applyFill="1"/>
    <xf numFmtId="0" fontId="3" fillId="0" borderId="0" xfId="2" applyFont="1"/>
    <xf numFmtId="0" fontId="2" fillId="0" borderId="0" xfId="2" applyFont="1"/>
    <xf numFmtId="0" fontId="1" fillId="0" borderId="0" xfId="2" applyFont="1"/>
    <xf numFmtId="0" fontId="18" fillId="2" borderId="0" xfId="2" applyFont="1" applyFill="1"/>
    <xf numFmtId="0" fontId="18" fillId="0" borderId="0" xfId="2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9" fillId="0" borderId="0" xfId="0" applyFont="1"/>
    <xf numFmtId="0" fontId="16" fillId="0" borderId="0" xfId="0" applyFont="1"/>
    <xf numFmtId="0" fontId="4" fillId="3" borderId="7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wrapText="1"/>
    </xf>
    <xf numFmtId="0" fontId="9" fillId="2" borderId="11" xfId="0" applyFont="1" applyFill="1" applyBorder="1" applyAlignment="1">
      <alignment horizontal="center"/>
    </xf>
    <xf numFmtId="0" fontId="9" fillId="0" borderId="5" xfId="0" applyFont="1" applyBorder="1"/>
    <xf numFmtId="0" fontId="4" fillId="5" borderId="27" xfId="0" applyFont="1" applyFill="1" applyBorder="1" applyAlignment="1">
      <alignment horizontal="center"/>
    </xf>
    <xf numFmtId="0" fontId="25" fillId="5" borderId="24" xfId="0" applyFont="1" applyFill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23" fillId="0" borderId="0" xfId="2" applyFont="1"/>
    <xf numFmtId="0" fontId="26" fillId="0" borderId="0" xfId="2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/>
    <xf numFmtId="0" fontId="24" fillId="0" borderId="0" xfId="2" applyFont="1"/>
    <xf numFmtId="0" fontId="14" fillId="0" borderId="0" xfId="1"/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3">
    <cellStyle name="Normal" xfId="0" builtinId="0"/>
    <cellStyle name="Normal 2" xfId="1"/>
    <cellStyle name="Normal_MAU MA TRAN DE KIEM TRA TOAN - Cop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</xdr:rowOff>
    </xdr:from>
    <xdr:to>
      <xdr:col>1</xdr:col>
      <xdr:colOff>1209675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609600" y="400051"/>
          <a:ext cx="11811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124245</xdr:colOff>
      <xdr:row>2</xdr:row>
      <xdr:rowOff>1241</xdr:rowOff>
    </xdr:from>
    <xdr:to>
      <xdr:col>11</xdr:col>
      <xdr:colOff>275403</xdr:colOff>
      <xdr:row>2</xdr:row>
      <xdr:rowOff>8281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6095" y="401291"/>
          <a:ext cx="1751358" cy="70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"/>
  <sheetViews>
    <sheetView tabSelected="1" topLeftCell="A28" zoomScale="115" zoomScaleNormal="115" workbookViewId="0">
      <selection activeCell="C18" sqref="C18"/>
    </sheetView>
  </sheetViews>
  <sheetFormatPr defaultRowHeight="15" x14ac:dyDescent="0.25"/>
  <cols>
    <col min="1" max="1" width="8.28515625" customWidth="1"/>
    <col min="2" max="2" width="27.7109375" style="77" customWidth="1"/>
    <col min="3" max="3" width="4.5703125" customWidth="1"/>
    <col min="4" max="4" width="4.140625" customWidth="1"/>
    <col min="5" max="5" width="4.85546875" customWidth="1"/>
    <col min="6" max="6" width="5.28515625" customWidth="1"/>
    <col min="7" max="7" width="4.42578125" customWidth="1"/>
    <col min="8" max="8" width="4.7109375" style="78" customWidth="1"/>
    <col min="9" max="9" width="4.7109375" customWidth="1"/>
    <col min="10" max="10" width="5.140625" customWidth="1"/>
    <col min="11" max="11" width="5" customWidth="1"/>
    <col min="12" max="12" width="4.7109375" customWidth="1"/>
    <col min="13" max="13" width="5.42578125" customWidth="1"/>
    <col min="14" max="14" width="5.7109375" customWidth="1"/>
    <col min="15" max="61" width="9.140625" style="3"/>
    <col min="257" max="257" width="8.7109375" customWidth="1"/>
    <col min="258" max="258" width="28.42578125" customWidth="1"/>
    <col min="259" max="260" width="5.42578125" customWidth="1"/>
    <col min="261" max="268" width="5.28515625" customWidth="1"/>
    <col min="269" max="270" width="6.7109375" customWidth="1"/>
    <col min="513" max="513" width="8.7109375" customWidth="1"/>
    <col min="514" max="514" width="28.42578125" customWidth="1"/>
    <col min="515" max="516" width="5.42578125" customWidth="1"/>
    <col min="517" max="524" width="5.28515625" customWidth="1"/>
    <col min="525" max="526" width="6.7109375" customWidth="1"/>
    <col min="769" max="769" width="8.7109375" customWidth="1"/>
    <col min="770" max="770" width="28.42578125" customWidth="1"/>
    <col min="771" max="772" width="5.42578125" customWidth="1"/>
    <col min="773" max="780" width="5.28515625" customWidth="1"/>
    <col min="781" max="782" width="6.7109375" customWidth="1"/>
    <col min="1025" max="1025" width="8.7109375" customWidth="1"/>
    <col min="1026" max="1026" width="28.42578125" customWidth="1"/>
    <col min="1027" max="1028" width="5.42578125" customWidth="1"/>
    <col min="1029" max="1036" width="5.28515625" customWidth="1"/>
    <col min="1037" max="1038" width="6.7109375" customWidth="1"/>
    <col min="1281" max="1281" width="8.7109375" customWidth="1"/>
    <col min="1282" max="1282" width="28.42578125" customWidth="1"/>
    <col min="1283" max="1284" width="5.42578125" customWidth="1"/>
    <col min="1285" max="1292" width="5.28515625" customWidth="1"/>
    <col min="1293" max="1294" width="6.7109375" customWidth="1"/>
    <col min="1537" max="1537" width="8.7109375" customWidth="1"/>
    <col min="1538" max="1538" width="28.42578125" customWidth="1"/>
    <col min="1539" max="1540" width="5.42578125" customWidth="1"/>
    <col min="1541" max="1548" width="5.28515625" customWidth="1"/>
    <col min="1549" max="1550" width="6.7109375" customWidth="1"/>
    <col min="1793" max="1793" width="8.7109375" customWidth="1"/>
    <col min="1794" max="1794" width="28.42578125" customWidth="1"/>
    <col min="1795" max="1796" width="5.42578125" customWidth="1"/>
    <col min="1797" max="1804" width="5.28515625" customWidth="1"/>
    <col min="1805" max="1806" width="6.7109375" customWidth="1"/>
    <col min="2049" max="2049" width="8.7109375" customWidth="1"/>
    <col min="2050" max="2050" width="28.42578125" customWidth="1"/>
    <col min="2051" max="2052" width="5.42578125" customWidth="1"/>
    <col min="2053" max="2060" width="5.28515625" customWidth="1"/>
    <col min="2061" max="2062" width="6.7109375" customWidth="1"/>
    <col min="2305" max="2305" width="8.7109375" customWidth="1"/>
    <col min="2306" max="2306" width="28.42578125" customWidth="1"/>
    <col min="2307" max="2308" width="5.42578125" customWidth="1"/>
    <col min="2309" max="2316" width="5.28515625" customWidth="1"/>
    <col min="2317" max="2318" width="6.7109375" customWidth="1"/>
    <col min="2561" max="2561" width="8.7109375" customWidth="1"/>
    <col min="2562" max="2562" width="28.42578125" customWidth="1"/>
    <col min="2563" max="2564" width="5.42578125" customWidth="1"/>
    <col min="2565" max="2572" width="5.28515625" customWidth="1"/>
    <col min="2573" max="2574" width="6.7109375" customWidth="1"/>
    <col min="2817" max="2817" width="8.7109375" customWidth="1"/>
    <col min="2818" max="2818" width="28.42578125" customWidth="1"/>
    <col min="2819" max="2820" width="5.42578125" customWidth="1"/>
    <col min="2821" max="2828" width="5.28515625" customWidth="1"/>
    <col min="2829" max="2830" width="6.7109375" customWidth="1"/>
    <col min="3073" max="3073" width="8.7109375" customWidth="1"/>
    <col min="3074" max="3074" width="28.42578125" customWidth="1"/>
    <col min="3075" max="3076" width="5.42578125" customWidth="1"/>
    <col min="3077" max="3084" width="5.28515625" customWidth="1"/>
    <col min="3085" max="3086" width="6.7109375" customWidth="1"/>
    <col min="3329" max="3329" width="8.7109375" customWidth="1"/>
    <col min="3330" max="3330" width="28.42578125" customWidth="1"/>
    <col min="3331" max="3332" width="5.42578125" customWidth="1"/>
    <col min="3333" max="3340" width="5.28515625" customWidth="1"/>
    <col min="3341" max="3342" width="6.7109375" customWidth="1"/>
    <col min="3585" max="3585" width="8.7109375" customWidth="1"/>
    <col min="3586" max="3586" width="28.42578125" customWidth="1"/>
    <col min="3587" max="3588" width="5.42578125" customWidth="1"/>
    <col min="3589" max="3596" width="5.28515625" customWidth="1"/>
    <col min="3597" max="3598" width="6.7109375" customWidth="1"/>
    <col min="3841" max="3841" width="8.7109375" customWidth="1"/>
    <col min="3842" max="3842" width="28.42578125" customWidth="1"/>
    <col min="3843" max="3844" width="5.42578125" customWidth="1"/>
    <col min="3845" max="3852" width="5.28515625" customWidth="1"/>
    <col min="3853" max="3854" width="6.7109375" customWidth="1"/>
    <col min="4097" max="4097" width="8.7109375" customWidth="1"/>
    <col min="4098" max="4098" width="28.42578125" customWidth="1"/>
    <col min="4099" max="4100" width="5.42578125" customWidth="1"/>
    <col min="4101" max="4108" width="5.28515625" customWidth="1"/>
    <col min="4109" max="4110" width="6.7109375" customWidth="1"/>
    <col min="4353" max="4353" width="8.7109375" customWidth="1"/>
    <col min="4354" max="4354" width="28.42578125" customWidth="1"/>
    <col min="4355" max="4356" width="5.42578125" customWidth="1"/>
    <col min="4357" max="4364" width="5.28515625" customWidth="1"/>
    <col min="4365" max="4366" width="6.7109375" customWidth="1"/>
    <col min="4609" max="4609" width="8.7109375" customWidth="1"/>
    <col min="4610" max="4610" width="28.42578125" customWidth="1"/>
    <col min="4611" max="4612" width="5.42578125" customWidth="1"/>
    <col min="4613" max="4620" width="5.28515625" customWidth="1"/>
    <col min="4621" max="4622" width="6.7109375" customWidth="1"/>
    <col min="4865" max="4865" width="8.7109375" customWidth="1"/>
    <col min="4866" max="4866" width="28.42578125" customWidth="1"/>
    <col min="4867" max="4868" width="5.42578125" customWidth="1"/>
    <col min="4869" max="4876" width="5.28515625" customWidth="1"/>
    <col min="4877" max="4878" width="6.7109375" customWidth="1"/>
    <col min="5121" max="5121" width="8.7109375" customWidth="1"/>
    <col min="5122" max="5122" width="28.42578125" customWidth="1"/>
    <col min="5123" max="5124" width="5.42578125" customWidth="1"/>
    <col min="5125" max="5132" width="5.28515625" customWidth="1"/>
    <col min="5133" max="5134" width="6.7109375" customWidth="1"/>
    <col min="5377" max="5377" width="8.7109375" customWidth="1"/>
    <col min="5378" max="5378" width="28.42578125" customWidth="1"/>
    <col min="5379" max="5380" width="5.42578125" customWidth="1"/>
    <col min="5381" max="5388" width="5.28515625" customWidth="1"/>
    <col min="5389" max="5390" width="6.7109375" customWidth="1"/>
    <col min="5633" max="5633" width="8.7109375" customWidth="1"/>
    <col min="5634" max="5634" width="28.42578125" customWidth="1"/>
    <col min="5635" max="5636" width="5.42578125" customWidth="1"/>
    <col min="5637" max="5644" width="5.28515625" customWidth="1"/>
    <col min="5645" max="5646" width="6.7109375" customWidth="1"/>
    <col min="5889" max="5889" width="8.7109375" customWidth="1"/>
    <col min="5890" max="5890" width="28.42578125" customWidth="1"/>
    <col min="5891" max="5892" width="5.42578125" customWidth="1"/>
    <col min="5893" max="5900" width="5.28515625" customWidth="1"/>
    <col min="5901" max="5902" width="6.7109375" customWidth="1"/>
    <col min="6145" max="6145" width="8.7109375" customWidth="1"/>
    <col min="6146" max="6146" width="28.42578125" customWidth="1"/>
    <col min="6147" max="6148" width="5.42578125" customWidth="1"/>
    <col min="6149" max="6156" width="5.28515625" customWidth="1"/>
    <col min="6157" max="6158" width="6.7109375" customWidth="1"/>
    <col min="6401" max="6401" width="8.7109375" customWidth="1"/>
    <col min="6402" max="6402" width="28.42578125" customWidth="1"/>
    <col min="6403" max="6404" width="5.42578125" customWidth="1"/>
    <col min="6405" max="6412" width="5.28515625" customWidth="1"/>
    <col min="6413" max="6414" width="6.7109375" customWidth="1"/>
    <col min="6657" max="6657" width="8.7109375" customWidth="1"/>
    <col min="6658" max="6658" width="28.42578125" customWidth="1"/>
    <col min="6659" max="6660" width="5.42578125" customWidth="1"/>
    <col min="6661" max="6668" width="5.28515625" customWidth="1"/>
    <col min="6669" max="6670" width="6.7109375" customWidth="1"/>
    <col min="6913" max="6913" width="8.7109375" customWidth="1"/>
    <col min="6914" max="6914" width="28.42578125" customWidth="1"/>
    <col min="6915" max="6916" width="5.42578125" customWidth="1"/>
    <col min="6917" max="6924" width="5.28515625" customWidth="1"/>
    <col min="6925" max="6926" width="6.7109375" customWidth="1"/>
    <col min="7169" max="7169" width="8.7109375" customWidth="1"/>
    <col min="7170" max="7170" width="28.42578125" customWidth="1"/>
    <col min="7171" max="7172" width="5.42578125" customWidth="1"/>
    <col min="7173" max="7180" width="5.28515625" customWidth="1"/>
    <col min="7181" max="7182" width="6.7109375" customWidth="1"/>
    <col min="7425" max="7425" width="8.7109375" customWidth="1"/>
    <col min="7426" max="7426" width="28.42578125" customWidth="1"/>
    <col min="7427" max="7428" width="5.42578125" customWidth="1"/>
    <col min="7429" max="7436" width="5.28515625" customWidth="1"/>
    <col min="7437" max="7438" width="6.7109375" customWidth="1"/>
    <col min="7681" max="7681" width="8.7109375" customWidth="1"/>
    <col min="7682" max="7682" width="28.42578125" customWidth="1"/>
    <col min="7683" max="7684" width="5.42578125" customWidth="1"/>
    <col min="7685" max="7692" width="5.28515625" customWidth="1"/>
    <col min="7693" max="7694" width="6.7109375" customWidth="1"/>
    <col min="7937" max="7937" width="8.7109375" customWidth="1"/>
    <col min="7938" max="7938" width="28.42578125" customWidth="1"/>
    <col min="7939" max="7940" width="5.42578125" customWidth="1"/>
    <col min="7941" max="7948" width="5.28515625" customWidth="1"/>
    <col min="7949" max="7950" width="6.7109375" customWidth="1"/>
    <col min="8193" max="8193" width="8.7109375" customWidth="1"/>
    <col min="8194" max="8194" width="28.42578125" customWidth="1"/>
    <col min="8195" max="8196" width="5.42578125" customWidth="1"/>
    <col min="8197" max="8204" width="5.28515625" customWidth="1"/>
    <col min="8205" max="8206" width="6.7109375" customWidth="1"/>
    <col min="8449" max="8449" width="8.7109375" customWidth="1"/>
    <col min="8450" max="8450" width="28.42578125" customWidth="1"/>
    <col min="8451" max="8452" width="5.42578125" customWidth="1"/>
    <col min="8453" max="8460" width="5.28515625" customWidth="1"/>
    <col min="8461" max="8462" width="6.7109375" customWidth="1"/>
    <col min="8705" max="8705" width="8.7109375" customWidth="1"/>
    <col min="8706" max="8706" width="28.42578125" customWidth="1"/>
    <col min="8707" max="8708" width="5.42578125" customWidth="1"/>
    <col min="8709" max="8716" width="5.28515625" customWidth="1"/>
    <col min="8717" max="8718" width="6.7109375" customWidth="1"/>
    <col min="8961" max="8961" width="8.7109375" customWidth="1"/>
    <col min="8962" max="8962" width="28.42578125" customWidth="1"/>
    <col min="8963" max="8964" width="5.42578125" customWidth="1"/>
    <col min="8965" max="8972" width="5.28515625" customWidth="1"/>
    <col min="8973" max="8974" width="6.7109375" customWidth="1"/>
    <col min="9217" max="9217" width="8.7109375" customWidth="1"/>
    <col min="9218" max="9218" width="28.42578125" customWidth="1"/>
    <col min="9219" max="9220" width="5.42578125" customWidth="1"/>
    <col min="9221" max="9228" width="5.28515625" customWidth="1"/>
    <col min="9229" max="9230" width="6.7109375" customWidth="1"/>
    <col min="9473" max="9473" width="8.7109375" customWidth="1"/>
    <col min="9474" max="9474" width="28.42578125" customWidth="1"/>
    <col min="9475" max="9476" width="5.42578125" customWidth="1"/>
    <col min="9477" max="9484" width="5.28515625" customWidth="1"/>
    <col min="9485" max="9486" width="6.7109375" customWidth="1"/>
    <col min="9729" max="9729" width="8.7109375" customWidth="1"/>
    <col min="9730" max="9730" width="28.42578125" customWidth="1"/>
    <col min="9731" max="9732" width="5.42578125" customWidth="1"/>
    <col min="9733" max="9740" width="5.28515625" customWidth="1"/>
    <col min="9741" max="9742" width="6.7109375" customWidth="1"/>
    <col min="9985" max="9985" width="8.7109375" customWidth="1"/>
    <col min="9986" max="9986" width="28.42578125" customWidth="1"/>
    <col min="9987" max="9988" width="5.42578125" customWidth="1"/>
    <col min="9989" max="9996" width="5.28515625" customWidth="1"/>
    <col min="9997" max="9998" width="6.7109375" customWidth="1"/>
    <col min="10241" max="10241" width="8.7109375" customWidth="1"/>
    <col min="10242" max="10242" width="28.42578125" customWidth="1"/>
    <col min="10243" max="10244" width="5.42578125" customWidth="1"/>
    <col min="10245" max="10252" width="5.28515625" customWidth="1"/>
    <col min="10253" max="10254" width="6.7109375" customWidth="1"/>
    <col min="10497" max="10497" width="8.7109375" customWidth="1"/>
    <col min="10498" max="10498" width="28.42578125" customWidth="1"/>
    <col min="10499" max="10500" width="5.42578125" customWidth="1"/>
    <col min="10501" max="10508" width="5.28515625" customWidth="1"/>
    <col min="10509" max="10510" width="6.7109375" customWidth="1"/>
    <col min="10753" max="10753" width="8.7109375" customWidth="1"/>
    <col min="10754" max="10754" width="28.42578125" customWidth="1"/>
    <col min="10755" max="10756" width="5.42578125" customWidth="1"/>
    <col min="10757" max="10764" width="5.28515625" customWidth="1"/>
    <col min="10765" max="10766" width="6.7109375" customWidth="1"/>
    <col min="11009" max="11009" width="8.7109375" customWidth="1"/>
    <col min="11010" max="11010" width="28.42578125" customWidth="1"/>
    <col min="11011" max="11012" width="5.42578125" customWidth="1"/>
    <col min="11013" max="11020" width="5.28515625" customWidth="1"/>
    <col min="11021" max="11022" width="6.7109375" customWidth="1"/>
    <col min="11265" max="11265" width="8.7109375" customWidth="1"/>
    <col min="11266" max="11266" width="28.42578125" customWidth="1"/>
    <col min="11267" max="11268" width="5.42578125" customWidth="1"/>
    <col min="11269" max="11276" width="5.28515625" customWidth="1"/>
    <col min="11277" max="11278" width="6.7109375" customWidth="1"/>
    <col min="11521" max="11521" width="8.7109375" customWidth="1"/>
    <col min="11522" max="11522" width="28.42578125" customWidth="1"/>
    <col min="11523" max="11524" width="5.42578125" customWidth="1"/>
    <col min="11525" max="11532" width="5.28515625" customWidth="1"/>
    <col min="11533" max="11534" width="6.7109375" customWidth="1"/>
    <col min="11777" max="11777" width="8.7109375" customWidth="1"/>
    <col min="11778" max="11778" width="28.42578125" customWidth="1"/>
    <col min="11779" max="11780" width="5.42578125" customWidth="1"/>
    <col min="11781" max="11788" width="5.28515625" customWidth="1"/>
    <col min="11789" max="11790" width="6.7109375" customWidth="1"/>
    <col min="12033" max="12033" width="8.7109375" customWidth="1"/>
    <col min="12034" max="12034" width="28.42578125" customWidth="1"/>
    <col min="12035" max="12036" width="5.42578125" customWidth="1"/>
    <col min="12037" max="12044" width="5.28515625" customWidth="1"/>
    <col min="12045" max="12046" width="6.7109375" customWidth="1"/>
    <col min="12289" max="12289" width="8.7109375" customWidth="1"/>
    <col min="12290" max="12290" width="28.42578125" customWidth="1"/>
    <col min="12291" max="12292" width="5.42578125" customWidth="1"/>
    <col min="12293" max="12300" width="5.28515625" customWidth="1"/>
    <col min="12301" max="12302" width="6.7109375" customWidth="1"/>
    <col min="12545" max="12545" width="8.7109375" customWidth="1"/>
    <col min="12546" max="12546" width="28.42578125" customWidth="1"/>
    <col min="12547" max="12548" width="5.42578125" customWidth="1"/>
    <col min="12549" max="12556" width="5.28515625" customWidth="1"/>
    <col min="12557" max="12558" width="6.7109375" customWidth="1"/>
    <col min="12801" max="12801" width="8.7109375" customWidth="1"/>
    <col min="12802" max="12802" width="28.42578125" customWidth="1"/>
    <col min="12803" max="12804" width="5.42578125" customWidth="1"/>
    <col min="12805" max="12812" width="5.28515625" customWidth="1"/>
    <col min="12813" max="12814" width="6.7109375" customWidth="1"/>
    <col min="13057" max="13057" width="8.7109375" customWidth="1"/>
    <col min="13058" max="13058" width="28.42578125" customWidth="1"/>
    <col min="13059" max="13060" width="5.42578125" customWidth="1"/>
    <col min="13061" max="13068" width="5.28515625" customWidth="1"/>
    <col min="13069" max="13070" width="6.7109375" customWidth="1"/>
    <col min="13313" max="13313" width="8.7109375" customWidth="1"/>
    <col min="13314" max="13314" width="28.42578125" customWidth="1"/>
    <col min="13315" max="13316" width="5.42578125" customWidth="1"/>
    <col min="13317" max="13324" width="5.28515625" customWidth="1"/>
    <col min="13325" max="13326" width="6.7109375" customWidth="1"/>
    <col min="13569" max="13569" width="8.7109375" customWidth="1"/>
    <col min="13570" max="13570" width="28.42578125" customWidth="1"/>
    <col min="13571" max="13572" width="5.42578125" customWidth="1"/>
    <col min="13573" max="13580" width="5.28515625" customWidth="1"/>
    <col min="13581" max="13582" width="6.7109375" customWidth="1"/>
    <col min="13825" max="13825" width="8.7109375" customWidth="1"/>
    <col min="13826" max="13826" width="28.42578125" customWidth="1"/>
    <col min="13827" max="13828" width="5.42578125" customWidth="1"/>
    <col min="13829" max="13836" width="5.28515625" customWidth="1"/>
    <col min="13837" max="13838" width="6.7109375" customWidth="1"/>
    <col min="14081" max="14081" width="8.7109375" customWidth="1"/>
    <col min="14082" max="14082" width="28.42578125" customWidth="1"/>
    <col min="14083" max="14084" width="5.42578125" customWidth="1"/>
    <col min="14085" max="14092" width="5.28515625" customWidth="1"/>
    <col min="14093" max="14094" width="6.7109375" customWidth="1"/>
    <col min="14337" max="14337" width="8.7109375" customWidth="1"/>
    <col min="14338" max="14338" width="28.42578125" customWidth="1"/>
    <col min="14339" max="14340" width="5.42578125" customWidth="1"/>
    <col min="14341" max="14348" width="5.28515625" customWidth="1"/>
    <col min="14349" max="14350" width="6.7109375" customWidth="1"/>
    <col min="14593" max="14593" width="8.7109375" customWidth="1"/>
    <col min="14594" max="14594" width="28.42578125" customWidth="1"/>
    <col min="14595" max="14596" width="5.42578125" customWidth="1"/>
    <col min="14597" max="14604" width="5.28515625" customWidth="1"/>
    <col min="14605" max="14606" width="6.7109375" customWidth="1"/>
    <col min="14849" max="14849" width="8.7109375" customWidth="1"/>
    <col min="14850" max="14850" width="28.42578125" customWidth="1"/>
    <col min="14851" max="14852" width="5.42578125" customWidth="1"/>
    <col min="14853" max="14860" width="5.28515625" customWidth="1"/>
    <col min="14861" max="14862" width="6.7109375" customWidth="1"/>
    <col min="15105" max="15105" width="8.7109375" customWidth="1"/>
    <col min="15106" max="15106" width="28.42578125" customWidth="1"/>
    <col min="15107" max="15108" width="5.42578125" customWidth="1"/>
    <col min="15109" max="15116" width="5.28515625" customWidth="1"/>
    <col min="15117" max="15118" width="6.7109375" customWidth="1"/>
    <col min="15361" max="15361" width="8.7109375" customWidth="1"/>
    <col min="15362" max="15362" width="28.42578125" customWidth="1"/>
    <col min="15363" max="15364" width="5.42578125" customWidth="1"/>
    <col min="15365" max="15372" width="5.28515625" customWidth="1"/>
    <col min="15373" max="15374" width="6.7109375" customWidth="1"/>
    <col min="15617" max="15617" width="8.7109375" customWidth="1"/>
    <col min="15618" max="15618" width="28.42578125" customWidth="1"/>
    <col min="15619" max="15620" width="5.42578125" customWidth="1"/>
    <col min="15621" max="15628" width="5.28515625" customWidth="1"/>
    <col min="15629" max="15630" width="6.7109375" customWidth="1"/>
    <col min="15873" max="15873" width="8.7109375" customWidth="1"/>
    <col min="15874" max="15874" width="28.42578125" customWidth="1"/>
    <col min="15875" max="15876" width="5.42578125" customWidth="1"/>
    <col min="15877" max="15884" width="5.28515625" customWidth="1"/>
    <col min="15885" max="15886" width="6.7109375" customWidth="1"/>
    <col min="16129" max="16129" width="8.7109375" customWidth="1"/>
    <col min="16130" max="16130" width="28.42578125" customWidth="1"/>
    <col min="16131" max="16132" width="5.42578125" customWidth="1"/>
    <col min="16133" max="16140" width="5.28515625" customWidth="1"/>
    <col min="16141" max="16142" width="6.7109375" customWidth="1"/>
  </cols>
  <sheetData>
    <row r="1" spans="1:14" ht="15.75" x14ac:dyDescent="0.25">
      <c r="A1" s="118" t="s">
        <v>0</v>
      </c>
      <c r="B1" s="118"/>
      <c r="C1" s="118"/>
      <c r="D1" s="2"/>
      <c r="E1" s="116" t="s">
        <v>1</v>
      </c>
      <c r="F1" s="116"/>
      <c r="G1" s="116"/>
      <c r="H1" s="116"/>
      <c r="I1" s="116"/>
      <c r="J1" s="116"/>
      <c r="K1" s="116"/>
      <c r="L1" s="116"/>
      <c r="M1" s="116"/>
      <c r="N1" s="116"/>
    </row>
    <row r="2" spans="1:14" ht="15.75" x14ac:dyDescent="0.25">
      <c r="A2" s="115" t="s">
        <v>40</v>
      </c>
      <c r="B2" s="115"/>
      <c r="C2" s="115"/>
      <c r="D2" s="2"/>
      <c r="E2" s="116" t="s">
        <v>2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5.75" x14ac:dyDescent="0.25">
      <c r="A3" s="2"/>
      <c r="B3" s="2"/>
      <c r="C3" s="2"/>
      <c r="D3" s="2"/>
      <c r="E3" s="117" t="s">
        <v>45</v>
      </c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5.75" x14ac:dyDescent="0.25">
      <c r="A4" s="115" t="s">
        <v>46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5.75" x14ac:dyDescent="0.25">
      <c r="A5" s="115" t="s">
        <v>55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6.5" thickBot="1" x14ac:dyDescent="0.3">
      <c r="A6" s="2"/>
      <c r="B6" s="2"/>
      <c r="C6" s="2"/>
      <c r="D6" s="2"/>
      <c r="E6" s="2" t="s">
        <v>3</v>
      </c>
      <c r="F6" s="2"/>
      <c r="G6" s="2"/>
      <c r="H6" s="2"/>
      <c r="I6" s="2"/>
      <c r="J6" s="2"/>
      <c r="K6" s="2"/>
      <c r="L6" s="2"/>
      <c r="M6" s="2"/>
      <c r="N6" s="2"/>
    </row>
    <row r="7" spans="1:14" ht="30.75" customHeight="1" thickTop="1" x14ac:dyDescent="0.25">
      <c r="A7" s="119" t="s">
        <v>4</v>
      </c>
      <c r="B7" s="126" t="s">
        <v>5</v>
      </c>
      <c r="C7" s="119" t="s">
        <v>6</v>
      </c>
      <c r="D7" s="119" t="s">
        <v>7</v>
      </c>
      <c r="E7" s="128" t="s">
        <v>8</v>
      </c>
      <c r="F7" s="129"/>
      <c r="G7" s="129"/>
      <c r="H7" s="130"/>
      <c r="I7" s="128" t="s">
        <v>9</v>
      </c>
      <c r="J7" s="131"/>
      <c r="K7" s="131"/>
      <c r="L7" s="132"/>
      <c r="M7" s="133" t="s">
        <v>10</v>
      </c>
      <c r="N7" s="119" t="s">
        <v>11</v>
      </c>
    </row>
    <row r="8" spans="1:14" ht="35.25" customHeight="1" x14ac:dyDescent="0.25">
      <c r="A8" s="125"/>
      <c r="B8" s="127"/>
      <c r="C8" s="120"/>
      <c r="D8" s="120"/>
      <c r="E8" s="5" t="s">
        <v>12</v>
      </c>
      <c r="F8" s="6" t="s">
        <v>13</v>
      </c>
      <c r="G8" s="7" t="s">
        <v>14</v>
      </c>
      <c r="H8" s="11" t="s">
        <v>15</v>
      </c>
      <c r="I8" s="8" t="s">
        <v>12</v>
      </c>
      <c r="J8" s="9" t="s">
        <v>13</v>
      </c>
      <c r="K8" s="10" t="s">
        <v>14</v>
      </c>
      <c r="L8" s="11" t="s">
        <v>15</v>
      </c>
      <c r="M8" s="134"/>
      <c r="N8" s="120"/>
    </row>
    <row r="9" spans="1:14" x14ac:dyDescent="0.25">
      <c r="A9" s="121" t="s">
        <v>16</v>
      </c>
      <c r="B9" s="12"/>
      <c r="C9" s="13">
        <f>SUM(C10:C14)</f>
        <v>9</v>
      </c>
      <c r="D9" s="13"/>
      <c r="E9" s="14">
        <f>SUM(E10:E14)</f>
        <v>1</v>
      </c>
      <c r="F9" s="15">
        <f>SUM(F10:F14)</f>
        <v>0</v>
      </c>
      <c r="G9" s="16">
        <f>SUM(G10:G14)</f>
        <v>0</v>
      </c>
      <c r="H9" s="79">
        <f>SUM(H10:H14)</f>
        <v>0</v>
      </c>
      <c r="I9" s="17">
        <f>SUM(I10:I14)</f>
        <v>2</v>
      </c>
      <c r="J9" s="18">
        <f>SUM(J10:J14)</f>
        <v>2</v>
      </c>
      <c r="K9" s="19">
        <f>SUM(K10:K14)</f>
        <v>0</v>
      </c>
      <c r="L9" s="20">
        <f>SUM(L10:L14)</f>
        <v>0</v>
      </c>
      <c r="M9" s="21">
        <f>SUM(E9:L9)</f>
        <v>5</v>
      </c>
      <c r="N9" s="99"/>
    </row>
    <row r="10" spans="1:14" ht="15" customHeight="1" x14ac:dyDescent="0.25">
      <c r="A10" s="122"/>
      <c r="B10" s="32" t="s">
        <v>17</v>
      </c>
      <c r="C10" s="33">
        <v>1</v>
      </c>
      <c r="D10" s="23" t="s">
        <v>18</v>
      </c>
      <c r="E10" s="24">
        <v>0.5</v>
      </c>
      <c r="F10" s="25"/>
      <c r="G10" s="26"/>
      <c r="H10" s="80"/>
      <c r="I10" s="27"/>
      <c r="J10" s="28"/>
      <c r="K10" s="29"/>
      <c r="L10" s="30"/>
      <c r="M10" s="31"/>
      <c r="N10" s="100"/>
    </row>
    <row r="11" spans="1:14" ht="28.5" customHeight="1" x14ac:dyDescent="0.25">
      <c r="A11" s="122"/>
      <c r="B11" s="34" t="s">
        <v>47</v>
      </c>
      <c r="C11" s="33">
        <v>1</v>
      </c>
      <c r="D11" s="23" t="s">
        <v>19</v>
      </c>
      <c r="E11" s="27">
        <v>0.5</v>
      </c>
      <c r="F11" s="25"/>
      <c r="G11" s="26"/>
      <c r="H11" s="80"/>
      <c r="I11" s="27"/>
      <c r="J11" s="28"/>
      <c r="K11" s="29"/>
      <c r="L11" s="30"/>
      <c r="M11" s="31"/>
      <c r="N11" s="100"/>
    </row>
    <row r="12" spans="1:14" ht="27" customHeight="1" x14ac:dyDescent="0.25">
      <c r="A12" s="122"/>
      <c r="B12" s="37" t="s">
        <v>41</v>
      </c>
      <c r="C12" s="22">
        <v>4</v>
      </c>
      <c r="D12" s="23" t="s">
        <v>20</v>
      </c>
      <c r="E12" s="38"/>
      <c r="F12" s="36"/>
      <c r="G12" s="26"/>
      <c r="H12" s="80"/>
      <c r="I12" s="27">
        <v>2</v>
      </c>
      <c r="J12" s="28"/>
      <c r="K12" s="29"/>
      <c r="L12" s="30"/>
      <c r="M12" s="31"/>
      <c r="N12" s="100"/>
    </row>
    <row r="13" spans="1:14" ht="28.5" customHeight="1" x14ac:dyDescent="0.25">
      <c r="A13" s="122"/>
      <c r="B13" s="39" t="s">
        <v>43</v>
      </c>
      <c r="C13" s="22">
        <v>1</v>
      </c>
      <c r="D13" s="23" t="s">
        <v>21</v>
      </c>
      <c r="E13" s="38"/>
      <c r="F13" s="36"/>
      <c r="G13" s="26"/>
      <c r="H13" s="80"/>
      <c r="I13" s="27"/>
      <c r="J13" s="28">
        <v>1</v>
      </c>
      <c r="K13" s="29"/>
      <c r="L13" s="30"/>
      <c r="M13" s="31"/>
      <c r="N13" s="100"/>
    </row>
    <row r="14" spans="1:14" ht="26.25" customHeight="1" x14ac:dyDescent="0.25">
      <c r="A14" s="122"/>
      <c r="B14" s="39" t="s">
        <v>44</v>
      </c>
      <c r="C14" s="33">
        <v>2</v>
      </c>
      <c r="D14" s="23" t="s">
        <v>22</v>
      </c>
      <c r="E14" s="38"/>
      <c r="F14" s="36"/>
      <c r="G14" s="26"/>
      <c r="H14" s="80"/>
      <c r="I14" s="27"/>
      <c r="J14" s="28">
        <v>1</v>
      </c>
      <c r="K14" s="29"/>
      <c r="L14" s="30"/>
      <c r="M14" s="31"/>
      <c r="N14" s="100"/>
    </row>
    <row r="15" spans="1:14" ht="15.75" customHeight="1" x14ac:dyDescent="0.25">
      <c r="A15" s="121" t="s">
        <v>24</v>
      </c>
      <c r="B15" s="40"/>
      <c r="C15" s="41">
        <v>4</v>
      </c>
      <c r="D15" s="41"/>
      <c r="E15" s="42">
        <f t="shared" ref="E15:L15" si="0">SUM(E16:E18)</f>
        <v>0</v>
      </c>
      <c r="F15" s="42">
        <f t="shared" si="0"/>
        <v>1</v>
      </c>
      <c r="G15" s="42">
        <f t="shared" si="0"/>
        <v>0</v>
      </c>
      <c r="H15" s="81">
        <f t="shared" si="0"/>
        <v>0</v>
      </c>
      <c r="I15" s="42">
        <f t="shared" si="0"/>
        <v>0</v>
      </c>
      <c r="J15" s="42">
        <f t="shared" si="0"/>
        <v>0</v>
      </c>
      <c r="K15" s="42">
        <f t="shared" si="0"/>
        <v>2</v>
      </c>
      <c r="L15" s="42">
        <f t="shared" si="0"/>
        <v>0</v>
      </c>
      <c r="M15" s="41">
        <f>L15+K15+J15+I15+G15+F15+E15</f>
        <v>3</v>
      </c>
      <c r="N15" s="99"/>
    </row>
    <row r="16" spans="1:14" ht="27" customHeight="1" x14ac:dyDescent="0.25">
      <c r="A16" s="122"/>
      <c r="B16" s="32" t="s">
        <v>25</v>
      </c>
      <c r="C16" s="33">
        <v>2</v>
      </c>
      <c r="D16" s="23" t="s">
        <v>26</v>
      </c>
      <c r="E16" s="38"/>
      <c r="F16" s="36">
        <v>0.5</v>
      </c>
      <c r="G16" s="26"/>
      <c r="H16" s="80"/>
      <c r="I16" s="27"/>
      <c r="J16" s="28"/>
      <c r="K16" s="29"/>
      <c r="L16" s="30"/>
      <c r="M16" s="43"/>
      <c r="N16" s="100"/>
    </row>
    <row r="17" spans="1:61" ht="16.5" customHeight="1" x14ac:dyDescent="0.25">
      <c r="A17" s="122"/>
      <c r="B17" s="35" t="s">
        <v>27</v>
      </c>
      <c r="C17" s="22">
        <v>1</v>
      </c>
      <c r="D17" s="23" t="s">
        <v>28</v>
      </c>
      <c r="E17" s="38"/>
      <c r="F17" s="36">
        <v>0.5</v>
      </c>
      <c r="G17" s="82"/>
      <c r="H17" s="83"/>
      <c r="I17" s="84"/>
      <c r="J17" s="85"/>
      <c r="K17" s="44"/>
      <c r="L17" s="30"/>
      <c r="M17" s="43"/>
      <c r="N17" s="100"/>
    </row>
    <row r="18" spans="1:61" ht="27.75" customHeight="1" x14ac:dyDescent="0.25">
      <c r="A18" s="122"/>
      <c r="B18" s="32" t="s">
        <v>29</v>
      </c>
      <c r="C18" s="22">
        <v>1</v>
      </c>
      <c r="D18" s="23" t="s">
        <v>23</v>
      </c>
      <c r="E18" s="38"/>
      <c r="F18" s="36"/>
      <c r="G18" s="26"/>
      <c r="H18" s="80"/>
      <c r="I18" s="27"/>
      <c r="J18" s="28"/>
      <c r="K18" s="29">
        <v>2</v>
      </c>
      <c r="L18" s="30"/>
      <c r="M18" s="43"/>
      <c r="N18" s="101"/>
    </row>
    <row r="19" spans="1:61" ht="19.5" customHeight="1" x14ac:dyDescent="0.25">
      <c r="A19" s="121" t="s">
        <v>30</v>
      </c>
      <c r="B19" s="45"/>
      <c r="C19" s="46">
        <f>SUM(C20:C21)</f>
        <v>2</v>
      </c>
      <c r="D19" s="46"/>
      <c r="E19" s="47">
        <f>SUM(E20:E21)</f>
        <v>1</v>
      </c>
      <c r="F19" s="42">
        <f>SUM(F20:F21)</f>
        <v>0</v>
      </c>
      <c r="G19" s="48">
        <f>SUM(G20:G21)</f>
        <v>0</v>
      </c>
      <c r="H19" s="86">
        <f>SUM(H20:H21)</f>
        <v>0</v>
      </c>
      <c r="I19" s="49">
        <f>SUM(I20:I21)</f>
        <v>0</v>
      </c>
      <c r="J19" s="50">
        <f>SUM(J20:J21)</f>
        <v>0</v>
      </c>
      <c r="K19" s="51">
        <f>SUM(K20:K21)</f>
        <v>0</v>
      </c>
      <c r="L19" s="52">
        <f>SUM(L20:L21)</f>
        <v>1</v>
      </c>
      <c r="M19" s="53">
        <f>SUM(E19:L19)</f>
        <v>2</v>
      </c>
      <c r="N19" s="99"/>
    </row>
    <row r="20" spans="1:61" ht="39" customHeight="1" x14ac:dyDescent="0.25">
      <c r="A20" s="122"/>
      <c r="B20" s="54" t="s">
        <v>31</v>
      </c>
      <c r="C20" s="22">
        <v>1</v>
      </c>
      <c r="D20" s="23" t="s">
        <v>53</v>
      </c>
      <c r="E20" s="87">
        <v>1</v>
      </c>
      <c r="F20" s="55"/>
      <c r="G20" s="88"/>
      <c r="H20" s="89"/>
      <c r="I20" s="90"/>
      <c r="J20" s="36"/>
      <c r="K20" s="56"/>
      <c r="L20" s="91"/>
      <c r="M20" s="92"/>
      <c r="N20" s="102"/>
    </row>
    <row r="21" spans="1:61" ht="16.5" customHeight="1" x14ac:dyDescent="0.25">
      <c r="A21" s="122"/>
      <c r="B21" s="57" t="s">
        <v>42</v>
      </c>
      <c r="C21" s="98">
        <v>1</v>
      </c>
      <c r="D21" s="106" t="s">
        <v>54</v>
      </c>
      <c r="E21" s="58"/>
      <c r="F21" s="36"/>
      <c r="G21" s="93"/>
      <c r="H21" s="94"/>
      <c r="I21" s="95"/>
      <c r="J21" s="55"/>
      <c r="K21" s="59"/>
      <c r="L21" s="96">
        <v>1</v>
      </c>
      <c r="M21" s="97"/>
      <c r="N21" s="103"/>
    </row>
    <row r="22" spans="1:61" s="68" customFormat="1" ht="15.75" thickBot="1" x14ac:dyDescent="0.3">
      <c r="A22" s="123" t="s">
        <v>32</v>
      </c>
      <c r="B22" s="124"/>
      <c r="C22" s="60">
        <f>C19+C15+C9</f>
        <v>15</v>
      </c>
      <c r="D22" s="60"/>
      <c r="E22" s="61">
        <f>E19+E15+E9</f>
        <v>2</v>
      </c>
      <c r="F22" s="62">
        <f>F19+F15+F9</f>
        <v>1</v>
      </c>
      <c r="G22" s="63">
        <f>G19+G15+G9</f>
        <v>0</v>
      </c>
      <c r="H22" s="104">
        <f>H19+H15+H9</f>
        <v>0</v>
      </c>
      <c r="I22" s="64">
        <f>I19+I15+I9</f>
        <v>2</v>
      </c>
      <c r="J22" s="62">
        <f>J19+J15+J9</f>
        <v>2</v>
      </c>
      <c r="K22" s="65">
        <f>K19+K15+K9</f>
        <v>2</v>
      </c>
      <c r="L22" s="66">
        <f>L19+L15+L9</f>
        <v>1</v>
      </c>
      <c r="M22" s="67">
        <f>M19+M15+M9</f>
        <v>10</v>
      </c>
      <c r="N22" s="10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</row>
    <row r="23" spans="1:61" ht="16.5" thickTop="1" x14ac:dyDescent="0.25">
      <c r="A23" s="2" t="s">
        <v>33</v>
      </c>
      <c r="B23" s="2"/>
      <c r="C23" s="69" t="s">
        <v>34</v>
      </c>
      <c r="D23" s="2"/>
      <c r="E23" s="2"/>
      <c r="F23" s="2"/>
      <c r="G23" s="2"/>
      <c r="H23" s="4"/>
      <c r="I23" s="2"/>
      <c r="J23" s="2"/>
      <c r="K23" s="2"/>
      <c r="L23" s="2"/>
      <c r="M23" s="2"/>
      <c r="N23" s="2"/>
    </row>
    <row r="24" spans="1:61" s="73" customFormat="1" ht="16.5" customHeight="1" x14ac:dyDescent="0.25">
      <c r="A24" s="70" t="s">
        <v>35</v>
      </c>
      <c r="B24" s="69"/>
      <c r="C24" s="2" t="s">
        <v>36</v>
      </c>
      <c r="D24" s="69"/>
      <c r="E24" s="69"/>
      <c r="F24" s="69"/>
      <c r="G24" s="69"/>
      <c r="H24" s="71"/>
      <c r="I24" s="69"/>
      <c r="J24" s="69"/>
      <c r="K24" s="69"/>
      <c r="L24" s="69"/>
      <c r="M24" s="69"/>
      <c r="N24" s="69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</row>
    <row r="25" spans="1:61" ht="15.75" x14ac:dyDescent="0.25">
      <c r="A25" s="2"/>
      <c r="B25" s="2">
        <f>E22+I22</f>
        <v>4</v>
      </c>
      <c r="C25" s="2"/>
      <c r="D25" s="2" t="s">
        <v>37</v>
      </c>
      <c r="E25" s="74">
        <f>B25*100/10</f>
        <v>40</v>
      </c>
      <c r="F25" s="2" t="s">
        <v>38</v>
      </c>
      <c r="G25" s="2"/>
      <c r="H25" s="4"/>
      <c r="I25" s="2"/>
      <c r="J25" s="2"/>
      <c r="K25" s="2"/>
      <c r="L25" s="2"/>
      <c r="M25" s="2"/>
      <c r="N25" s="2"/>
    </row>
    <row r="26" spans="1:61" ht="15.75" x14ac:dyDescent="0.25">
      <c r="A26" s="2"/>
      <c r="B26" s="2">
        <f>F22+J22</f>
        <v>3</v>
      </c>
      <c r="C26" s="2"/>
      <c r="D26" s="2" t="s">
        <v>37</v>
      </c>
      <c r="E26" s="75">
        <f>B26*100/10</f>
        <v>30</v>
      </c>
      <c r="F26" s="2" t="s">
        <v>38</v>
      </c>
      <c r="G26" s="2"/>
      <c r="H26" s="4"/>
      <c r="I26" s="2"/>
      <c r="J26" s="2"/>
      <c r="K26" s="2"/>
      <c r="L26" s="2"/>
      <c r="M26" s="2"/>
      <c r="N26" s="2"/>
    </row>
    <row r="27" spans="1:61" ht="15.75" x14ac:dyDescent="0.25">
      <c r="A27" s="2"/>
      <c r="B27" s="2">
        <f>G22+K22</f>
        <v>2</v>
      </c>
      <c r="C27" s="2"/>
      <c r="D27" s="2" t="s">
        <v>37</v>
      </c>
      <c r="E27" s="76">
        <f>B27*100/10</f>
        <v>20</v>
      </c>
      <c r="F27" s="2" t="s">
        <v>38</v>
      </c>
      <c r="G27" s="2"/>
      <c r="H27" s="4"/>
      <c r="I27" s="2"/>
      <c r="J27" s="2"/>
      <c r="K27" s="2"/>
      <c r="L27" s="2"/>
      <c r="M27" s="2"/>
      <c r="N27" s="2"/>
    </row>
    <row r="28" spans="1:61" ht="15.75" x14ac:dyDescent="0.25">
      <c r="A28" s="2"/>
      <c r="B28" s="2">
        <f>L22</f>
        <v>1</v>
      </c>
      <c r="C28" s="2"/>
      <c r="D28" s="2" t="s">
        <v>37</v>
      </c>
      <c r="E28" s="2">
        <f>B28*100/10</f>
        <v>10</v>
      </c>
      <c r="F28" s="2" t="s">
        <v>38</v>
      </c>
      <c r="G28" s="2"/>
      <c r="H28" s="4"/>
      <c r="I28" s="2"/>
      <c r="J28" s="2"/>
      <c r="K28" s="2"/>
      <c r="L28" s="2"/>
      <c r="M28" s="2"/>
      <c r="N28" s="2"/>
    </row>
    <row r="29" spans="1:61" ht="15.75" x14ac:dyDescent="0.25">
      <c r="A29" s="1" t="s">
        <v>39</v>
      </c>
      <c r="B29" s="2"/>
      <c r="C29" s="2" t="s">
        <v>36</v>
      </c>
      <c r="D29" s="2"/>
      <c r="E29" s="2"/>
      <c r="F29" s="2"/>
      <c r="G29" s="2"/>
      <c r="H29" s="4"/>
      <c r="I29" s="2"/>
      <c r="J29" s="2"/>
      <c r="K29" s="2"/>
      <c r="L29" s="2"/>
      <c r="M29" s="2"/>
      <c r="N29" s="2"/>
    </row>
    <row r="30" spans="1:61" ht="15.75" x14ac:dyDescent="0.25">
      <c r="A30" s="2"/>
      <c r="B30" s="2">
        <f>E22+F22+G22</f>
        <v>3</v>
      </c>
      <c r="C30" s="2"/>
      <c r="D30" s="2" t="s">
        <v>37</v>
      </c>
      <c r="E30" s="2">
        <f>B30*100/10</f>
        <v>30</v>
      </c>
      <c r="F30" s="2" t="s">
        <v>38</v>
      </c>
      <c r="G30" s="2"/>
      <c r="H30" s="4"/>
      <c r="I30" s="2"/>
      <c r="J30" s="2"/>
      <c r="K30" s="2"/>
      <c r="L30" s="2"/>
      <c r="M30" s="2"/>
      <c r="N30" s="2"/>
    </row>
    <row r="31" spans="1:61" ht="15.75" x14ac:dyDescent="0.25">
      <c r="A31" s="2"/>
      <c r="B31" s="2">
        <f>I22+J22+K22+L22</f>
        <v>7</v>
      </c>
      <c r="C31" s="2"/>
      <c r="D31" s="2" t="s">
        <v>37</v>
      </c>
      <c r="E31" s="2">
        <f>B31*100/10</f>
        <v>70</v>
      </c>
      <c r="F31" s="2" t="s">
        <v>38</v>
      </c>
      <c r="G31" s="2"/>
      <c r="H31" s="4"/>
      <c r="I31" s="2"/>
      <c r="J31" s="2"/>
      <c r="K31" s="2"/>
      <c r="L31" s="2"/>
      <c r="M31" s="2"/>
      <c r="N31" s="2"/>
    </row>
    <row r="32" spans="1:61" s="73" customFormat="1" ht="15.75" x14ac:dyDescent="0.25">
      <c r="B32" s="109" t="s">
        <v>48</v>
      </c>
      <c r="E32" s="107"/>
      <c r="F32" s="108"/>
      <c r="G32" s="114" t="s">
        <v>49</v>
      </c>
      <c r="H32" s="114"/>
      <c r="I32" s="114"/>
      <c r="J32" s="114"/>
      <c r="K32" s="114"/>
      <c r="L32" s="114"/>
      <c r="M32" s="114"/>
      <c r="N32" s="110"/>
    </row>
    <row r="33" spans="2:14" s="73" customFormat="1" ht="15.75" x14ac:dyDescent="0.25">
      <c r="E33" s="107"/>
      <c r="F33" s="108"/>
      <c r="G33" s="114" t="s">
        <v>50</v>
      </c>
      <c r="H33" s="114"/>
      <c r="I33" s="114"/>
      <c r="J33" s="114"/>
      <c r="K33" s="114"/>
      <c r="L33" s="114"/>
      <c r="M33" s="114"/>
      <c r="N33" s="110"/>
    </row>
    <row r="34" spans="2:14" s="73" customFormat="1" ht="15.75" x14ac:dyDescent="0.25">
      <c r="B34" s="111"/>
      <c r="E34" s="107"/>
      <c r="F34" s="108"/>
      <c r="G34" s="112"/>
      <c r="H34" s="112"/>
      <c r="I34" s="113"/>
      <c r="J34" s="111"/>
      <c r="K34" s="111"/>
      <c r="L34" s="111"/>
      <c r="M34" s="111"/>
      <c r="N34" s="113"/>
    </row>
    <row r="35" spans="2:14" s="73" customFormat="1" x14ac:dyDescent="0.25">
      <c r="B35" s="113"/>
      <c r="E35" s="107"/>
      <c r="F35" s="108"/>
      <c r="G35" s="112"/>
      <c r="H35" s="112"/>
      <c r="I35" s="113"/>
      <c r="J35" s="113"/>
      <c r="K35" s="113"/>
      <c r="L35" s="113"/>
      <c r="M35" s="113"/>
      <c r="N35" s="113"/>
    </row>
    <row r="36" spans="2:14" s="73" customFormat="1" x14ac:dyDescent="0.25">
      <c r="B36" s="113"/>
      <c r="E36" s="107"/>
      <c r="F36" s="108"/>
      <c r="G36" s="112"/>
      <c r="H36" s="112"/>
      <c r="I36" s="113"/>
      <c r="J36" s="113"/>
      <c r="K36" s="113"/>
      <c r="L36" s="113"/>
      <c r="M36" s="113"/>
      <c r="N36" s="113"/>
    </row>
    <row r="37" spans="2:14" s="73" customFormat="1" x14ac:dyDescent="0.25">
      <c r="B37" s="113"/>
      <c r="E37" s="107"/>
      <c r="F37" s="108"/>
      <c r="G37" s="112"/>
      <c r="H37" s="112"/>
      <c r="I37" s="113"/>
      <c r="J37" s="113"/>
      <c r="K37" s="113"/>
      <c r="L37" s="113"/>
      <c r="M37" s="113"/>
      <c r="N37" s="113"/>
    </row>
    <row r="38" spans="2:14" s="73" customFormat="1" ht="15.75" x14ac:dyDescent="0.25">
      <c r="B38" s="109" t="s">
        <v>51</v>
      </c>
      <c r="E38" s="107"/>
      <c r="F38" s="108"/>
      <c r="G38" s="114" t="s">
        <v>52</v>
      </c>
      <c r="H38" s="114"/>
      <c r="I38" s="114"/>
      <c r="J38" s="114"/>
      <c r="K38" s="114"/>
      <c r="L38" s="114"/>
      <c r="M38" s="114"/>
      <c r="N38" s="110"/>
    </row>
  </sheetData>
  <mergeCells count="22">
    <mergeCell ref="G33:M33"/>
    <mergeCell ref="E7:H7"/>
    <mergeCell ref="I7:L7"/>
    <mergeCell ref="A19:A21"/>
    <mergeCell ref="M7:M8"/>
    <mergeCell ref="G32:M32"/>
    <mergeCell ref="G38:M38"/>
    <mergeCell ref="A5:N5"/>
    <mergeCell ref="E1:N1"/>
    <mergeCell ref="E2:N2"/>
    <mergeCell ref="E3:N3"/>
    <mergeCell ref="A4:N4"/>
    <mergeCell ref="A1:C1"/>
    <mergeCell ref="A2:C2"/>
    <mergeCell ref="N7:N8"/>
    <mergeCell ref="A9:A14"/>
    <mergeCell ref="A15:A18"/>
    <mergeCell ref="A22:B22"/>
    <mergeCell ref="A7:A8"/>
    <mergeCell ref="B7:B8"/>
    <mergeCell ref="C7:C8"/>
    <mergeCell ref="D7:D8"/>
  </mergeCells>
  <pageMargins left="0.7" right="0.7" top="0.25" bottom="0.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 Duc</dc:creator>
  <cp:lastModifiedBy>Admin</cp:lastModifiedBy>
  <cp:lastPrinted>2023-03-10T03:55:29Z</cp:lastPrinted>
  <dcterms:created xsi:type="dcterms:W3CDTF">2020-01-13T15:25:36Z</dcterms:created>
  <dcterms:modified xsi:type="dcterms:W3CDTF">2023-03-10T03:57:33Z</dcterms:modified>
</cp:coreProperties>
</file>