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 PC\Desktop\"/>
    </mc:Choice>
  </mc:AlternateContent>
  <bookViews>
    <workbookView xWindow="-105" yWindow="-105" windowWidth="19425" windowHeight="10305"/>
  </bookViews>
  <sheets>
    <sheet name="TRƯỜNG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" l="1"/>
  <c r="F85" i="2"/>
  <c r="F86" i="2"/>
  <c r="F87" i="2"/>
  <c r="F88" i="2"/>
  <c r="F83" i="2"/>
  <c r="F77" i="2" l="1"/>
  <c r="F78" i="2"/>
  <c r="F79" i="2"/>
  <c r="F80" i="2"/>
  <c r="F81" i="2"/>
  <c r="F76" i="2"/>
  <c r="K73" i="2"/>
  <c r="F63" i="2"/>
  <c r="F62" i="2"/>
  <c r="L55" i="2"/>
  <c r="F56" i="2"/>
  <c r="F55" i="2"/>
  <c r="C37" i="2"/>
  <c r="D37" i="2"/>
  <c r="E37" i="2"/>
  <c r="F37" i="2"/>
  <c r="G37" i="2"/>
  <c r="H37" i="2"/>
  <c r="I37" i="2"/>
  <c r="J37" i="2"/>
  <c r="K37" i="2"/>
  <c r="L37" i="2"/>
  <c r="M37" i="2"/>
  <c r="B37" i="2"/>
  <c r="S28" i="2" l="1"/>
  <c r="R24" i="2"/>
  <c r="R25" i="2"/>
  <c r="R26" i="2"/>
  <c r="R27" i="2"/>
  <c r="R23" i="2"/>
  <c r="Q28" i="2"/>
  <c r="P28" i="2"/>
  <c r="C28" i="2"/>
  <c r="D28" i="2"/>
  <c r="E28" i="2"/>
  <c r="F28" i="2"/>
  <c r="G28" i="2"/>
  <c r="H28" i="2"/>
  <c r="I28" i="2"/>
  <c r="J28" i="2"/>
  <c r="U19" i="2"/>
  <c r="V19" i="2"/>
  <c r="W19" i="2"/>
  <c r="X19" i="2"/>
  <c r="L19" i="2"/>
  <c r="M19" i="2"/>
  <c r="N19" i="2"/>
  <c r="K19" i="2"/>
  <c r="B19" i="2"/>
  <c r="K12" i="2"/>
  <c r="H12" i="2"/>
  <c r="F12" i="2"/>
  <c r="R28" i="2" l="1"/>
  <c r="G88" i="2"/>
  <c r="O87" i="2"/>
  <c r="G87" i="2"/>
  <c r="K86" i="2"/>
  <c r="G86" i="2"/>
  <c r="G85" i="2"/>
  <c r="K84" i="2"/>
  <c r="G81" i="2"/>
  <c r="M80" i="2"/>
  <c r="G80" i="2"/>
  <c r="O79" i="2"/>
  <c r="G79" i="2"/>
  <c r="K78" i="2"/>
  <c r="G78" i="2"/>
  <c r="E77" i="2"/>
  <c r="G77" i="2"/>
  <c r="K76" i="2"/>
  <c r="G76" i="2"/>
  <c r="E76" i="2"/>
  <c r="O74" i="2"/>
  <c r="M74" i="2"/>
  <c r="K74" i="2"/>
  <c r="O73" i="2"/>
  <c r="G73" i="2"/>
  <c r="M72" i="2"/>
  <c r="G72" i="2"/>
  <c r="G71" i="2"/>
  <c r="K70" i="2"/>
  <c r="G70" i="2"/>
  <c r="E69" i="2"/>
  <c r="O67" i="2"/>
  <c r="Z66" i="2"/>
  <c r="U66" i="2"/>
  <c r="O66" i="2"/>
  <c r="K66" i="2"/>
  <c r="Z65" i="2"/>
  <c r="W65" i="2"/>
  <c r="M65" i="2"/>
  <c r="Z64" i="2"/>
  <c r="Y64" i="2"/>
  <c r="O64" i="2"/>
  <c r="O63" i="2"/>
  <c r="E63" i="2"/>
  <c r="G62" i="2"/>
  <c r="X60" i="2"/>
  <c r="W60" i="2"/>
  <c r="U60" i="2"/>
  <c r="S60" i="2"/>
  <c r="V59" i="2"/>
  <c r="T58" i="2"/>
  <c r="V57" i="2"/>
  <c r="V56" i="2"/>
  <c r="G56" i="2"/>
  <c r="V55" i="2"/>
  <c r="G55" i="2"/>
  <c r="B28" i="2"/>
  <c r="T19" i="2"/>
  <c r="S19" i="2"/>
  <c r="R19" i="2"/>
  <c r="Q19" i="2"/>
  <c r="P19" i="2"/>
  <c r="O19" i="2"/>
  <c r="I19" i="2"/>
  <c r="H19" i="2"/>
  <c r="E71" i="2" l="1"/>
  <c r="E70" i="2"/>
  <c r="M62" i="2"/>
  <c r="K62" i="2"/>
  <c r="K72" i="2"/>
  <c r="K67" i="2"/>
  <c r="O72" i="2"/>
  <c r="T56" i="2"/>
  <c r="E56" i="2"/>
  <c r="G63" i="2"/>
  <c r="K79" i="2"/>
  <c r="K80" i="2"/>
  <c r="M86" i="2"/>
  <c r="M78" i="2"/>
  <c r="O80" i="2"/>
  <c r="O86" i="2"/>
  <c r="O78" i="2"/>
  <c r="T55" i="2"/>
  <c r="K65" i="2"/>
  <c r="M67" i="2"/>
  <c r="E84" i="2"/>
  <c r="O65" i="2"/>
  <c r="E81" i="2"/>
  <c r="Y66" i="2"/>
  <c r="V58" i="2"/>
  <c r="E62" i="2"/>
  <c r="M73" i="2"/>
  <c r="E85" i="2"/>
  <c r="K87" i="2"/>
  <c r="G84" i="2"/>
  <c r="M87" i="2"/>
  <c r="G69" i="2"/>
  <c r="M79" i="2"/>
  <c r="E83" i="2"/>
  <c r="M66" i="2"/>
  <c r="G83" i="2"/>
  <c r="O62" i="2"/>
  <c r="Y65" i="2"/>
  <c r="W66" i="2"/>
  <c r="T59" i="2"/>
  <c r="K71" i="2"/>
  <c r="K77" i="2"/>
  <c r="K85" i="2"/>
  <c r="M85" i="2"/>
  <c r="E55" i="2"/>
  <c r="K64" i="2"/>
  <c r="K69" i="2"/>
  <c r="M70" i="2"/>
  <c r="O71" i="2"/>
  <c r="M76" i="2"/>
  <c r="O77" i="2"/>
  <c r="K83" i="2"/>
  <c r="M84" i="2"/>
  <c r="O85" i="2"/>
  <c r="M71" i="2"/>
  <c r="M77" i="2"/>
  <c r="M64" i="2"/>
  <c r="M69" i="2"/>
  <c r="O70" i="2"/>
  <c r="O76" i="2"/>
  <c r="M83" i="2"/>
  <c r="O84" i="2"/>
  <c r="O69" i="2"/>
  <c r="O83" i="2"/>
  <c r="S64" i="2"/>
  <c r="E80" i="2"/>
  <c r="E88" i="2"/>
  <c r="R60" i="2"/>
  <c r="K63" i="2"/>
  <c r="U64" i="2"/>
  <c r="S65" i="2"/>
  <c r="E73" i="2"/>
  <c r="E79" i="2"/>
  <c r="E87" i="2"/>
  <c r="T57" i="2"/>
  <c r="M63" i="2"/>
  <c r="W64" i="2"/>
  <c r="U65" i="2"/>
  <c r="S66" i="2"/>
  <c r="E72" i="2"/>
  <c r="E78" i="2"/>
  <c r="E86" i="2"/>
  <c r="T60" i="2" l="1"/>
  <c r="V60" i="2"/>
  <c r="M55" i="2"/>
  <c r="K55" i="2" l="1"/>
  <c r="O55" i="2"/>
  <c r="K60" i="2"/>
  <c r="M60" i="2"/>
  <c r="O60" i="2"/>
  <c r="M58" i="2"/>
  <c r="K57" i="2"/>
  <c r="K56" i="2"/>
  <c r="O59" i="2" l="1"/>
  <c r="K59" i="2"/>
  <c r="M59" i="2"/>
  <c r="M57" i="2"/>
  <c r="O58" i="2"/>
  <c r="O57" i="2"/>
  <c r="O56" i="2"/>
  <c r="M56" i="2"/>
  <c r="K58" i="2"/>
</calcChain>
</file>

<file path=xl/comments1.xml><?xml version="1.0" encoding="utf-8"?>
<comments xmlns="http://schemas.openxmlformats.org/spreadsheetml/2006/main">
  <authors>
    <author>ANHHOAI</author>
  </authors>
  <commentList>
    <comment ref="H14" authorId="0" shapeId="0">
      <text>
        <r>
          <rPr>
            <b/>
            <sz val="9"/>
            <rFont val="Tahoma"/>
            <family val="2"/>
          </rPr>
          <t>Lưu ý:
H8 có dữ liệu thì cột này cũng phải có dữ liệu</t>
        </r>
      </text>
    </comment>
    <comment ref="B26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Số lượng học sinh trong mỗi khối phải bằng số lượng hs ở ô b18 và b19</t>
        </r>
      </text>
    </comment>
    <comment ref="B35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Số lượng hs trong mỗi khối phải bằng b18 và b19
</t>
        </r>
      </text>
    </comment>
    <comment ref="C42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Số lượng mỗi khối phải bằng số lượng trong ô b15 ==&gt;b17</t>
        </r>
      </text>
    </comment>
    <comment ref="C49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Số lượng mỗi khối phải bằng số lượng trong ô b15 ==&gt;b17</t>
        </r>
      </text>
    </comment>
    <comment ref="B55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Số lượng hs = b15</t>
        </r>
      </text>
    </comment>
    <comment ref="C55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Tổng số dự kiểm tra +ô S24 = tổng số hs
</t>
        </r>
      </text>
    </comment>
    <comment ref="I55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Bằng tổng số hs = B15
</t>
        </r>
      </text>
    </comment>
    <comment ref="B62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Tổng số hs = ô b16</t>
        </r>
      </text>
    </comment>
    <comment ref="C62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Dự kiểm tra + ô S25
= Tổng số học sinh</t>
        </r>
      </text>
    </comment>
    <comment ref="I62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Tổng số hs = B16</t>
        </r>
      </text>
    </comment>
    <comment ref="B69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ô B17</t>
        </r>
      </text>
    </comment>
    <comment ref="C69" authorId="0" shapeId="0">
      <text>
        <r>
          <rPr>
            <b/>
            <sz val="9"/>
            <rFont val="Tahoma"/>
            <family val="2"/>
          </rPr>
          <t xml:space="preserve">Lưu ý:
Dự KT + ô S26 = B17
</t>
        </r>
      </text>
    </comment>
    <comment ref="I69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ô B17</t>
        </r>
      </text>
    </comment>
    <comment ref="B76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ô B18</t>
        </r>
      </text>
    </comment>
    <comment ref="C76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Dự KT + ô S27 = B18</t>
        </r>
      </text>
    </comment>
    <comment ref="I76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ô B18
</t>
        </r>
      </text>
    </comment>
    <comment ref="B83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ô B19</t>
        </r>
      </text>
    </comment>
    <comment ref="C83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Dự KT + Ô S28 = B19
</t>
        </r>
      </text>
    </comment>
    <comment ref="I83" authorId="0" shapeId="0">
      <text>
        <r>
          <rPr>
            <b/>
            <sz val="9"/>
            <rFont val="Tahoma"/>
            <family val="2"/>
          </rPr>
          <t>Lưu ý:</t>
        </r>
        <r>
          <rPr>
            <sz val="9"/>
            <rFont val="Tahoma"/>
            <family val="2"/>
          </rPr>
          <t xml:space="preserve">
= B19
</t>
        </r>
      </text>
    </comment>
  </commentList>
</comments>
</file>

<file path=xl/sharedStrings.xml><?xml version="1.0" encoding="utf-8"?>
<sst xmlns="http://schemas.openxmlformats.org/spreadsheetml/2006/main" count="333" uniqueCount="131">
  <si>
    <t xml:space="preserve"> </t>
  </si>
  <si>
    <t>Dạy Tiếng Anh</t>
  </si>
  <si>
    <t>Dạy Tin học</t>
  </si>
  <si>
    <t>Tổng số trường</t>
  </si>
  <si>
    <t>Riêng biệt</t>
  </si>
  <si>
    <t>Chung với
PTCS</t>
  </si>
  <si>
    <t>Số điểm trường</t>
  </si>
  <si>
    <t>Xây mới</t>
  </si>
  <si>
    <t>Số trường trên 30 lớp</t>
  </si>
  <si>
    <t>Dân lập - Tư thục</t>
  </si>
  <si>
    <t xml:space="preserve"> 2 buổi/           ngày</t>
  </si>
  <si>
    <t>2 buổi Có
 bán trú</t>
  </si>
  <si>
    <t>Học trên
5 buổi/ tuần</t>
  </si>
  <si>
    <t>Dạy thể dục</t>
  </si>
  <si>
    <t>Dạy tiếng Hoa</t>
  </si>
  <si>
    <t>TA Tự chọn</t>
  </si>
  <si>
    <t>Đề án</t>
  </si>
  <si>
    <t>Tăng cường</t>
  </si>
  <si>
    <t>Tích hợp</t>
  </si>
  <si>
    <t>Chỉ dạy đúng 
4 tiết  (lớp3)</t>
  </si>
  <si>
    <t xml:space="preserve">Dạy         tiếng Pháp           </t>
  </si>
  <si>
    <t>Dạy Tin học tự chọn</t>
  </si>
  <si>
    <t>Theo CT GDPT 2018</t>
  </si>
  <si>
    <t>Dạy Phổ cập</t>
  </si>
  <si>
    <t>bếp ăn tại trường</t>
  </si>
  <si>
    <t xml:space="preserve"> Suất ăn công nghiệp </t>
  </si>
  <si>
    <t>Số trường 
đạt chuẩn 
QG</t>
  </si>
  <si>
    <t>Lớp</t>
  </si>
  <si>
    <t>Tổng số</t>
  </si>
  <si>
    <t>Số lớp ơ điểm trường</t>
  </si>
  <si>
    <t>Số phòng xây mới</t>
  </si>
  <si>
    <t>Số lớp có &gt; 40 HS</t>
  </si>
  <si>
    <t>Dân lập-Tư thục</t>
  </si>
  <si>
    <t>2b/ngày 
Có BT</t>
  </si>
  <si>
    <t>Học thể dục</t>
  </si>
  <si>
    <t>Học tiếng Hoa</t>
  </si>
  <si>
    <t>TA tự chọn</t>
  </si>
  <si>
    <t xml:space="preserve">Học         tiếng Pháp           </t>
  </si>
  <si>
    <t>Học Tin học tự chọn</t>
  </si>
  <si>
    <t>Học Phổ cập</t>
  </si>
  <si>
    <t>Linh hoạt</t>
  </si>
  <si>
    <t>Cộng</t>
  </si>
  <si>
    <t>Học sinh</t>
  </si>
  <si>
    <t>Nữ</t>
  </si>
  <si>
    <t>Chung với PTCS</t>
  </si>
  <si>
    <t>Dân 
lập - Tư thục</t>
  </si>
  <si>
    <t xml:space="preserve">Học         tiếng Pháp            </t>
  </si>
  <si>
    <t>Năng lực</t>
  </si>
  <si>
    <t>Tự phục vụ, tự quản</t>
  </si>
  <si>
    <t>Hợp tác</t>
  </si>
  <si>
    <t>Tự học và giải quyết vấn đề</t>
  </si>
  <si>
    <t>Khen thưởng</t>
  </si>
  <si>
    <t>HS được khen</t>
  </si>
  <si>
    <t>Tỉ lệ %</t>
  </si>
  <si>
    <t>Đánh giá theo KHGDCN</t>
  </si>
  <si>
    <t>Tốt</t>
  </si>
  <si>
    <t>Đạt</t>
  </si>
  <si>
    <t>CCG</t>
  </si>
  <si>
    <t>Không nhập vào hàng này</t>
  </si>
  <si>
    <t>Phẩm chất</t>
  </si>
  <si>
    <t>Chăm học, chăm làm</t>
  </si>
  <si>
    <t>Tự tin, trách nhiệm</t>
  </si>
  <si>
    <t>Trung thực, kĩ luật</t>
  </si>
  <si>
    <t>Đoàn kết, yêu thương</t>
  </si>
  <si>
    <t>Khối lớp</t>
  </si>
  <si>
    <t>Tổng số HS</t>
  </si>
  <si>
    <t xml:space="preserve">Phẩm chất (Dành cho lớp 1, 2, 3) </t>
  </si>
  <si>
    <t>Yêu nước</t>
  </si>
  <si>
    <t>Nhân ái</t>
  </si>
  <si>
    <t xml:space="preserve">Chăm chỉ </t>
  </si>
  <si>
    <t xml:space="preserve">Trung thực </t>
  </si>
  <si>
    <t xml:space="preserve">Trách nhiệm </t>
  </si>
  <si>
    <t xml:space="preserve">Năng lực (Dành cho lớp 1, 2, 3) </t>
  </si>
  <si>
    <t xml:space="preserve">Năng lực (Dành cho lớp 3) </t>
  </si>
  <si>
    <t xml:space="preserve">Tự phục vụ, tự quản </t>
  </si>
  <si>
    <t xml:space="preserve">Giao tiếp và Hợp tác </t>
  </si>
  <si>
    <t>Tự học và giải quyết vấn đề, sáng tạo</t>
  </si>
  <si>
    <t>Ngôn ngữ</t>
  </si>
  <si>
    <t>Tính Toán</t>
  </si>
  <si>
    <t xml:space="preserve">Khoa học </t>
  </si>
  <si>
    <t xml:space="preserve">Thẩm mỹ </t>
  </si>
  <si>
    <t xml:space="preserve">Thể chất </t>
  </si>
  <si>
    <t>Tin học</t>
  </si>
  <si>
    <t>Cong nghệ</t>
  </si>
  <si>
    <t>T</t>
  </si>
  <si>
    <t>Đ</t>
  </si>
  <si>
    <t>Điểm KTĐK Lớp 1</t>
  </si>
  <si>
    <t>Dự KT</t>
  </si>
  <si>
    <t>Tổng số dưới 5</t>
  </si>
  <si>
    <t>%</t>
  </si>
  <si>
    <t>Tổng số trên 5</t>
  </si>
  <si>
    <t>Đánh giá 
Lớp 1</t>
  </si>
  <si>
    <t>HTT</t>
  </si>
  <si>
    <t>HT</t>
  </si>
  <si>
    <t>CHT</t>
  </si>
  <si>
    <t>HS HTCT lớp học</t>
  </si>
  <si>
    <t>HS thi lại</t>
  </si>
  <si>
    <t>HS bỏ học</t>
  </si>
  <si>
    <t>Tiếng Việt</t>
  </si>
  <si>
    <t>Đạo Đức</t>
  </si>
  <si>
    <t>Toán</t>
  </si>
  <si>
    <t>Mĩ thuật</t>
  </si>
  <si>
    <t>Âm Nhạc</t>
  </si>
  <si>
    <t>GDTC</t>
  </si>
  <si>
    <t>TNXH</t>
  </si>
  <si>
    <t>HĐTN</t>
  </si>
  <si>
    <t>Điểm KTĐK Lớp 2</t>
  </si>
  <si>
    <t>Đánh giá Lớp 2</t>
  </si>
  <si>
    <t>HSĐG THEO KHGDCN</t>
  </si>
  <si>
    <t>KHỐI LỚP</t>
  </si>
  <si>
    <t>ĐÁNH GIÁ KẾT QUẢ GIÁO DỤC HS LỚP 1, 2, 3 (TT27)</t>
  </si>
  <si>
    <t>Mĩ Thuật</t>
  </si>
  <si>
    <t>TSTH</t>
  </si>
  <si>
    <t>HTXS</t>
  </si>
  <si>
    <t>Điểm KTĐK Lớp 3</t>
  </si>
  <si>
    <t>Đánh giá 
Lớp 3</t>
  </si>
  <si>
    <t xml:space="preserve">Tiếng Anh </t>
  </si>
  <si>
    <t>Công nghệ</t>
  </si>
  <si>
    <t>Điểm KTĐK Lớp 4</t>
  </si>
  <si>
    <t>Đánh giá 
Lớp 4</t>
  </si>
  <si>
    <t>Kĩ thuật</t>
  </si>
  <si>
    <t>Lịch sử-Địa lý</t>
  </si>
  <si>
    <t>Thể Dục</t>
  </si>
  <si>
    <t>Điểm KTĐK Lớp 5</t>
  </si>
  <si>
    <t>Đánh giá Lớp 5</t>
  </si>
  <si>
    <t>Khoa học</t>
  </si>
  <si>
    <t>lịch sử-Địa lý</t>
  </si>
  <si>
    <t>TRƯỜNG TIỂU HỌC TRẦN VĂN MƯỜI</t>
  </si>
  <si>
    <t>SỐ LIỆU HỌC KỲ II NĂM HỌC 2022-2023</t>
  </si>
  <si>
    <t>HIỆU TRƯỞNG</t>
  </si>
  <si>
    <t xml:space="preserve">Võ Hoàng Dũng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</si>
</sst>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3"/>
      <name val="Times New Roman"/>
      <charset val="134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sz val="10"/>
      <color theme="9" tint="-0.499984740745262"/>
      <name val="Times New Roman"/>
      <family val="1"/>
    </font>
    <font>
      <b/>
      <sz val="7"/>
      <name val="Times New Roman"/>
      <family val="1"/>
    </font>
    <font>
      <sz val="2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rgb="FFFF0000"/>
      <name val="Times New Roman"/>
      <family val="1"/>
    </font>
    <font>
      <b/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EAB2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20" fillId="0" borderId="0"/>
  </cellStyleXfs>
  <cellXfs count="146">
    <xf numFmtId="0" fontId="0" fillId="0" borderId="0" xfId="0"/>
    <xf numFmtId="0" fontId="1" fillId="0" borderId="0" xfId="2" applyFont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center" vertical="center"/>
    </xf>
    <xf numFmtId="0" fontId="1" fillId="2" borderId="0" xfId="2" applyFont="1" applyFill="1"/>
    <xf numFmtId="0" fontId="4" fillId="0" borderId="0" xfId="0" applyFont="1"/>
    <xf numFmtId="0" fontId="5" fillId="0" borderId="0" xfId="2" applyFont="1"/>
    <xf numFmtId="0" fontId="6" fillId="0" borderId="0" xfId="2" applyFont="1" applyAlignment="1">
      <alignment vertical="top"/>
    </xf>
    <xf numFmtId="0" fontId="6" fillId="0" borderId="0" xfId="2" applyFont="1"/>
    <xf numFmtId="0" fontId="5" fillId="0" borderId="0" xfId="2" applyFont="1" applyAlignment="1">
      <alignment horizontal="centerContinuous"/>
    </xf>
    <xf numFmtId="0" fontId="8" fillId="3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0" fontId="9" fillId="3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 applyProtection="1">
      <alignment horizontal="center"/>
      <protection locked="0"/>
    </xf>
    <xf numFmtId="0" fontId="1" fillId="0" borderId="1" xfId="2" applyFont="1" applyBorder="1" applyAlignment="1">
      <alignment horizontal="center"/>
    </xf>
    <xf numFmtId="0" fontId="9" fillId="2" borderId="0" xfId="2" applyFont="1" applyFill="1" applyAlignment="1">
      <alignment horizontal="center" vertical="center" wrapText="1"/>
    </xf>
    <xf numFmtId="0" fontId="10" fillId="0" borderId="0" xfId="2" applyFont="1" applyAlignment="1" applyProtection="1">
      <alignment horizontal="center"/>
      <protection locked="0"/>
    </xf>
    <xf numFmtId="0" fontId="9" fillId="5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10" fillId="2" borderId="0" xfId="2" applyFont="1" applyFill="1" applyAlignment="1" applyProtection="1">
      <alignment horizontal="center"/>
      <protection locked="0"/>
    </xf>
    <xf numFmtId="0" fontId="8" fillId="2" borderId="0" xfId="2" applyFont="1" applyFill="1" applyAlignment="1" applyProtection="1">
      <alignment horizontal="center"/>
      <protection locked="0"/>
    </xf>
    <xf numFmtId="0" fontId="9" fillId="5" borderId="1" xfId="2" applyFont="1" applyFill="1" applyBorder="1" applyAlignment="1" applyProtection="1">
      <alignment horizontal="center"/>
      <protection locked="0"/>
    </xf>
    <xf numFmtId="0" fontId="1" fillId="0" borderId="7" xfId="2" applyFont="1" applyBorder="1" applyAlignment="1" applyProtection="1">
      <alignment horizontal="center"/>
      <protection locked="0"/>
    </xf>
    <xf numFmtId="0" fontId="9" fillId="6" borderId="1" xfId="2" applyFont="1" applyFill="1" applyBorder="1" applyAlignment="1" applyProtection="1">
      <alignment horizontal="center" vertical="center"/>
      <protection locked="0"/>
    </xf>
    <xf numFmtId="0" fontId="9" fillId="6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/>
      <protection locked="0"/>
    </xf>
    <xf numFmtId="0" fontId="9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center"/>
      <protection locked="0"/>
    </xf>
    <xf numFmtId="0" fontId="8" fillId="2" borderId="1" xfId="2" applyFont="1" applyFill="1" applyBorder="1" applyAlignment="1" applyProtection="1">
      <alignment horizontal="center"/>
      <protection locked="0"/>
    </xf>
    <xf numFmtId="0" fontId="11" fillId="7" borderId="1" xfId="2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 applyProtection="1">
      <alignment horizontal="center"/>
      <protection locked="0"/>
    </xf>
    <xf numFmtId="164" fontId="9" fillId="0" borderId="1" xfId="2" applyNumberFormat="1" applyFont="1" applyBorder="1" applyAlignment="1" applyProtection="1">
      <alignment horizontal="center"/>
      <protection locked="0"/>
    </xf>
    <xf numFmtId="0" fontId="11" fillId="2" borderId="0" xfId="2" applyFont="1" applyFill="1" applyAlignment="1">
      <alignment horizontal="center" vertical="center" wrapText="1"/>
    </xf>
    <xf numFmtId="0" fontId="9" fillId="2" borderId="0" xfId="2" applyFont="1" applyFill="1" applyAlignment="1" applyProtection="1">
      <alignment horizontal="center"/>
      <protection locked="0"/>
    </xf>
    <xf numFmtId="0" fontId="13" fillId="8" borderId="1" xfId="2" applyFont="1" applyFill="1" applyBorder="1" applyAlignment="1">
      <alignment horizontal="center" vertical="center" wrapText="1"/>
    </xf>
    <xf numFmtId="0" fontId="12" fillId="8" borderId="7" xfId="2" applyFont="1" applyFill="1" applyBorder="1" applyAlignment="1">
      <alignment horizontal="center" vertical="center" wrapText="1"/>
    </xf>
    <xf numFmtId="0" fontId="9" fillId="9" borderId="1" xfId="2" applyFont="1" applyFill="1" applyBorder="1" applyAlignment="1">
      <alignment horizontal="center" vertical="center" wrapText="1"/>
    </xf>
    <xf numFmtId="0" fontId="11" fillId="9" borderId="1" xfId="2" applyFont="1" applyFill="1" applyBorder="1" applyAlignment="1">
      <alignment horizontal="center" vertical="center" wrapText="1"/>
    </xf>
    <xf numFmtId="0" fontId="12" fillId="9" borderId="7" xfId="2" applyFont="1" applyFill="1" applyBorder="1" applyAlignment="1">
      <alignment horizontal="center" vertical="center" wrapText="1"/>
    </xf>
    <xf numFmtId="0" fontId="12" fillId="9" borderId="1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/>
    <xf numFmtId="0" fontId="16" fillId="11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12" borderId="1" xfId="2" applyFont="1" applyFill="1" applyBorder="1" applyAlignment="1">
      <alignment horizontal="center" vertical="center"/>
    </xf>
    <xf numFmtId="0" fontId="7" fillId="0" borderId="0" xfId="2" applyFont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1" xfId="2" applyFont="1" applyBorder="1"/>
    <xf numFmtId="0" fontId="10" fillId="2" borderId="0" xfId="2" applyFont="1" applyFill="1"/>
    <xf numFmtId="0" fontId="2" fillId="2" borderId="0" xfId="2" applyFont="1" applyFill="1"/>
    <xf numFmtId="0" fontId="10" fillId="2" borderId="1" xfId="2" applyFont="1" applyFill="1" applyBorder="1"/>
    <xf numFmtId="0" fontId="1" fillId="2" borderId="1" xfId="2" applyFont="1" applyFill="1" applyBorder="1"/>
    <xf numFmtId="0" fontId="9" fillId="15" borderId="1" xfId="2" applyFont="1" applyFill="1" applyBorder="1" applyAlignment="1">
      <alignment horizontal="center" vertical="center" wrapText="1"/>
    </xf>
    <xf numFmtId="0" fontId="9" fillId="13" borderId="1" xfId="2" applyFont="1" applyFill="1" applyBorder="1" applyAlignment="1">
      <alignment horizontal="center" vertical="center" wrapText="1"/>
    </xf>
    <xf numFmtId="0" fontId="9" fillId="16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9" fillId="0" borderId="9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" fillId="17" borderId="1" xfId="2" applyFont="1" applyFill="1" applyBorder="1"/>
    <xf numFmtId="0" fontId="1" fillId="2" borderId="0" xfId="2" applyFont="1" applyFill="1" applyAlignment="1" applyProtection="1">
      <alignment horizontal="center"/>
      <protection locked="0"/>
    </xf>
    <xf numFmtId="0" fontId="9" fillId="18" borderId="1" xfId="2" applyFont="1" applyFill="1" applyBorder="1" applyAlignment="1">
      <alignment horizontal="center" vertical="center" wrapText="1"/>
    </xf>
    <xf numFmtId="0" fontId="11" fillId="18" borderId="1" xfId="2" applyFont="1" applyFill="1" applyBorder="1" applyAlignment="1">
      <alignment horizontal="center" vertical="center" wrapText="1"/>
    </xf>
    <xf numFmtId="0" fontId="9" fillId="18" borderId="1" xfId="2" applyFont="1" applyFill="1" applyBorder="1" applyAlignment="1">
      <alignment horizontal="center" vertical="top" wrapText="1"/>
    </xf>
    <xf numFmtId="0" fontId="19" fillId="18" borderId="1" xfId="2" applyFont="1" applyFill="1" applyBorder="1" applyAlignment="1">
      <alignment horizontal="center" vertical="top" wrapText="1"/>
    </xf>
    <xf numFmtId="0" fontId="11" fillId="19" borderId="1" xfId="2" applyFont="1" applyFill="1" applyBorder="1" applyAlignment="1">
      <alignment horizontal="center" vertical="center" wrapText="1"/>
    </xf>
    <xf numFmtId="0" fontId="12" fillId="19" borderId="1" xfId="2" applyFont="1" applyFill="1" applyBorder="1" applyAlignment="1">
      <alignment horizontal="center" vertical="center" wrapText="1"/>
    </xf>
    <xf numFmtId="0" fontId="13" fillId="19" borderId="1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9" fillId="20" borderId="1" xfId="2" applyFont="1" applyFill="1" applyBorder="1" applyAlignment="1">
      <alignment horizontal="center" vertical="center" wrapText="1"/>
    </xf>
    <xf numFmtId="0" fontId="11" fillId="20" borderId="1" xfId="2" applyFont="1" applyFill="1" applyBorder="1" applyAlignment="1">
      <alignment horizontal="center" vertical="center" wrapText="1"/>
    </xf>
    <xf numFmtId="0" fontId="9" fillId="20" borderId="7" xfId="2" applyFont="1" applyFill="1" applyBorder="1" applyAlignment="1">
      <alignment horizontal="center" vertical="center" wrapText="1"/>
    </xf>
    <xf numFmtId="0" fontId="19" fillId="20" borderId="1" xfId="2" applyFont="1" applyFill="1" applyBorder="1" applyAlignment="1">
      <alignment horizontal="center" vertical="center" wrapText="1"/>
    </xf>
    <xf numFmtId="0" fontId="1" fillId="0" borderId="0" xfId="0" applyFont="1"/>
    <xf numFmtId="0" fontId="9" fillId="21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" fillId="0" borderId="0" xfId="2" applyFont="1" applyAlignment="1" applyProtection="1">
      <alignment horizontal="center"/>
      <protection locked="0"/>
    </xf>
    <xf numFmtId="0" fontId="12" fillId="20" borderId="7" xfId="2" applyFont="1" applyFill="1" applyBorder="1" applyAlignment="1">
      <alignment horizontal="center" vertical="center" wrapText="1"/>
    </xf>
    <xf numFmtId="0" fontId="9" fillId="22" borderId="7" xfId="0" applyFont="1" applyFill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/>
      <protection locked="0"/>
    </xf>
    <xf numFmtId="0" fontId="1" fillId="0" borderId="9" xfId="2" applyFont="1" applyBorder="1" applyAlignment="1" applyProtection="1">
      <alignment horizontal="center"/>
      <protection locked="0"/>
    </xf>
    <xf numFmtId="0" fontId="1" fillId="0" borderId="12" xfId="2" applyFont="1" applyBorder="1" applyAlignment="1" applyProtection="1">
      <alignment horizontal="center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10" fillId="2" borderId="9" xfId="2" applyFont="1" applyFill="1" applyBorder="1" applyAlignment="1" applyProtection="1">
      <alignment horizontal="center"/>
      <protection locked="0"/>
    </xf>
    <xf numFmtId="0" fontId="1" fillId="17" borderId="12" xfId="2" applyFont="1" applyFill="1" applyBorder="1"/>
    <xf numFmtId="0" fontId="10" fillId="2" borderId="7" xfId="2" applyFont="1" applyFill="1" applyBorder="1" applyAlignment="1" applyProtection="1">
      <alignment horizontal="center"/>
      <protection locked="0"/>
    </xf>
    <xf numFmtId="0" fontId="22" fillId="23" borderId="1" xfId="0" applyFont="1" applyFill="1" applyBorder="1" applyAlignment="1">
      <alignment horizontal="center" wrapText="1"/>
    </xf>
    <xf numFmtId="0" fontId="23" fillId="0" borderId="1" xfId="2" applyFont="1" applyBorder="1" applyAlignment="1" applyProtection="1">
      <alignment horizontal="center"/>
      <protection locked="0"/>
    </xf>
    <xf numFmtId="0" fontId="10" fillId="0" borderId="3" xfId="2" applyFont="1" applyBorder="1"/>
    <xf numFmtId="0" fontId="9" fillId="2" borderId="3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 applyProtection="1">
      <alignment horizontal="center"/>
      <protection locked="0"/>
    </xf>
    <xf numFmtId="0" fontId="1" fillId="2" borderId="3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9" fillId="13" borderId="6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  <xf numFmtId="0" fontId="9" fillId="10" borderId="8" xfId="2" applyFont="1" applyFill="1" applyBorder="1" applyAlignment="1">
      <alignment horizontal="center" vertical="center"/>
    </xf>
    <xf numFmtId="0" fontId="9" fillId="10" borderId="7" xfId="2" applyFont="1" applyFill="1" applyBorder="1" applyAlignment="1">
      <alignment horizontal="center" vertical="center"/>
    </xf>
    <xf numFmtId="0" fontId="9" fillId="6" borderId="9" xfId="2" applyFont="1" applyFill="1" applyBorder="1" applyAlignment="1" applyProtection="1">
      <alignment horizontal="center" vertical="center"/>
      <protection locked="0"/>
    </xf>
    <xf numFmtId="0" fontId="9" fillId="6" borderId="10" xfId="2" applyFont="1" applyFill="1" applyBorder="1" applyAlignment="1" applyProtection="1">
      <alignment horizontal="center" vertical="center"/>
      <protection locked="0"/>
    </xf>
    <xf numFmtId="0" fontId="9" fillId="6" borderId="12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justify"/>
    </xf>
    <xf numFmtId="0" fontId="9" fillId="14" borderId="8" xfId="2" applyFont="1" applyFill="1" applyBorder="1" applyAlignment="1">
      <alignment horizontal="center" vertical="justify"/>
    </xf>
    <xf numFmtId="0" fontId="9" fillId="14" borderId="7" xfId="2" applyFont="1" applyFill="1" applyBorder="1" applyAlignment="1">
      <alignment horizontal="center" vertical="justify"/>
    </xf>
    <xf numFmtId="0" fontId="9" fillId="4" borderId="1" xfId="2" applyFont="1" applyFill="1" applyBorder="1" applyAlignment="1">
      <alignment horizontal="center" vertical="justify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6" borderId="9" xfId="2" applyFont="1" applyFill="1" applyBorder="1" applyAlignment="1">
      <alignment horizontal="center" vertical="center"/>
    </xf>
    <xf numFmtId="0" fontId="9" fillId="6" borderId="10" xfId="2" applyFont="1" applyFill="1" applyBorder="1" applyAlignment="1">
      <alignment horizontal="center" vertical="center"/>
    </xf>
    <xf numFmtId="0" fontId="9" fillId="6" borderId="12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9" fillId="10" borderId="8" xfId="2" applyFont="1" applyFill="1" applyBorder="1" applyAlignment="1">
      <alignment horizontal="center" vertical="center" wrapText="1"/>
    </xf>
    <xf numFmtId="0" fontId="9" fillId="10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justify"/>
    </xf>
    <xf numFmtId="0" fontId="9" fillId="4" borderId="7" xfId="2" applyFont="1" applyFill="1" applyBorder="1" applyAlignment="1">
      <alignment horizontal="center" vertical="justify"/>
    </xf>
    <xf numFmtId="0" fontId="9" fillId="4" borderId="1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11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 applyProtection="1">
      <alignment horizontal="center" vertical="center" wrapText="1"/>
      <protection locked="0"/>
    </xf>
    <xf numFmtId="0" fontId="9" fillId="6" borderId="11" xfId="2" applyFont="1" applyFill="1" applyBorder="1" applyAlignment="1" applyProtection="1">
      <alignment horizontal="center" vertical="center" wrapText="1"/>
      <protection locked="0"/>
    </xf>
    <xf numFmtId="0" fontId="9" fillId="6" borderId="7" xfId="2" applyFont="1" applyFill="1" applyBorder="1" applyAlignment="1" applyProtection="1">
      <alignment horizontal="center" vertical="center" wrapText="1"/>
      <protection locked="0"/>
    </xf>
    <xf numFmtId="0" fontId="9" fillId="4" borderId="2" xfId="2" applyFont="1" applyFill="1" applyBorder="1" applyAlignment="1" applyProtection="1">
      <alignment horizontal="center" vertical="center"/>
      <protection locked="0"/>
    </xf>
    <xf numFmtId="0" fontId="9" fillId="4" borderId="3" xfId="2" applyFont="1" applyFill="1" applyBorder="1" applyAlignment="1" applyProtection="1">
      <alignment horizontal="center" vertical="center"/>
      <protection locked="0"/>
    </xf>
    <xf numFmtId="0" fontId="9" fillId="4" borderId="13" xfId="2" applyFont="1" applyFill="1" applyBorder="1" applyAlignment="1" applyProtection="1">
      <alignment horizontal="center" vertical="center"/>
      <protection locked="0"/>
    </xf>
    <xf numFmtId="0" fontId="9" fillId="4" borderId="4" xfId="2" applyFont="1" applyFill="1" applyBorder="1" applyAlignment="1" applyProtection="1">
      <alignment horizontal="center" vertical="center"/>
      <protection locked="0"/>
    </xf>
    <xf numFmtId="0" fontId="9" fillId="4" borderId="0" xfId="2" applyFont="1" applyFill="1" applyAlignment="1" applyProtection="1">
      <alignment horizontal="center" vertical="center"/>
      <protection locked="0"/>
    </xf>
    <xf numFmtId="0" fontId="9" fillId="4" borderId="14" xfId="2" applyFont="1" applyFill="1" applyBorder="1" applyAlignment="1" applyProtection="1">
      <alignment horizontal="center" vertical="center"/>
      <protection locked="0"/>
    </xf>
    <xf numFmtId="0" fontId="9" fillId="4" borderId="5" xfId="2" applyFont="1" applyFill="1" applyBorder="1" applyAlignment="1" applyProtection="1">
      <alignment horizontal="center" vertical="center"/>
      <protection locked="0"/>
    </xf>
    <xf numFmtId="0" fontId="9" fillId="4" borderId="6" xfId="2" applyFont="1" applyFill="1" applyBorder="1" applyAlignment="1" applyProtection="1">
      <alignment horizontal="center" vertical="center"/>
      <protection locked="0"/>
    </xf>
    <xf numFmtId="0" fontId="9" fillId="4" borderId="15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>
      <alignment horizontal="center" vertical="justify"/>
    </xf>
    <xf numFmtId="0" fontId="18" fillId="2" borderId="0" xfId="2" applyFont="1" applyFill="1" applyBorder="1" applyAlignment="1">
      <alignment horizontal="center" vertical="justify"/>
    </xf>
    <xf numFmtId="0" fontId="7" fillId="0" borderId="4" xfId="2" applyFont="1" applyBorder="1" applyAlignment="1">
      <alignment horizontal="center" vertical="justify"/>
    </xf>
    <xf numFmtId="0" fontId="7" fillId="0" borderId="0" xfId="2" applyFont="1" applyBorder="1" applyAlignment="1">
      <alignment horizontal="center" vertical="justify"/>
    </xf>
    <xf numFmtId="0" fontId="15" fillId="2" borderId="4" xfId="2" applyFont="1" applyFill="1" applyBorder="1" applyAlignment="1" applyProtection="1">
      <alignment horizontal="center" vertical="justify"/>
      <protection locked="0"/>
    </xf>
    <xf numFmtId="0" fontId="15" fillId="2" borderId="0" xfId="2" applyFont="1" applyFill="1" applyBorder="1" applyAlignment="1" applyProtection="1">
      <alignment horizontal="center" vertical="justify"/>
      <protection locked="0"/>
    </xf>
  </cellXfs>
  <cellStyles count="3">
    <cellStyle name="Normal" xfId="0" builtinId="0"/>
    <cellStyle name="Normal 2" xfId="1"/>
    <cellStyle name="Normal_Truon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79375</xdr:rowOff>
    </xdr:from>
    <xdr:to>
      <xdr:col>5</xdr:col>
      <xdr:colOff>0</xdr:colOff>
      <xdr:row>16</xdr:row>
      <xdr:rowOff>66673</xdr:rowOff>
    </xdr:to>
    <xdr:sp macro="" textlink="">
      <xdr:nvSpPr>
        <xdr:cNvPr id="43009" name="Text 4">
          <a:extLst>
            <a:ext uri="{FF2B5EF4-FFF2-40B4-BE49-F238E27FC236}">
              <a16:creationId xmlns:a16="http://schemas.microsoft.com/office/drawing/2014/main" id="{00000000-0008-0000-0100-000001A80000}"/>
            </a:ext>
          </a:extLst>
        </xdr:cNvPr>
        <xdr:cNvSpPr txBox="1">
          <a:spLocks noChangeArrowheads="1"/>
        </xdr:cNvSpPr>
      </xdr:nvSpPr>
      <xdr:spPr>
        <a:xfrm>
          <a:off x="2641600" y="2508250"/>
          <a:ext cx="0" cy="344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VNI-Times"/>
            </a:rPr>
            <a:t>Khoâng caàn nhaäp soá lieäu taïi oâ F7, vì ñaõ caøi coâng thöùc.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17</xdr:row>
      <xdr:rowOff>34925</xdr:rowOff>
    </xdr:to>
    <xdr:sp macro="" textlink="">
      <xdr:nvSpPr>
        <xdr:cNvPr id="43010" name="Text 3">
          <a:extLst>
            <a:ext uri="{FF2B5EF4-FFF2-40B4-BE49-F238E27FC236}">
              <a16:creationId xmlns:a16="http://schemas.microsoft.com/office/drawing/2014/main" id="{00000000-0008-0000-0100-000002A80000}"/>
            </a:ext>
          </a:extLst>
        </xdr:cNvPr>
        <xdr:cNvSpPr txBox="1">
          <a:spLocks noChangeArrowheads="1"/>
        </xdr:cNvSpPr>
      </xdr:nvSpPr>
      <xdr:spPr>
        <a:xfrm>
          <a:off x="2641600" y="2486025"/>
          <a:ext cx="0" cy="366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FF0000"/>
              </a:solidFill>
              <a:latin typeface="VNI-Times"/>
            </a:rPr>
            <a:t>OÂ G7 ñaõ coù coâng thöùc neân khoâng caàn nhaäp soá lieäu.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8"/>
  <sheetViews>
    <sheetView tabSelected="1" topLeftCell="A67" zoomScale="90" zoomScaleNormal="90" workbookViewId="0">
      <selection activeCell="V87" sqref="V87"/>
    </sheetView>
  </sheetViews>
  <sheetFormatPr defaultColWidth="8.88671875" defaultRowHeight="16.5"/>
  <cols>
    <col min="1" max="1" width="7.77734375" style="6" customWidth="1"/>
    <col min="2" max="7" width="5.77734375" style="6" customWidth="1"/>
    <col min="8" max="8" width="7" style="6" customWidth="1"/>
    <col min="9" max="17" width="5.77734375" style="6" customWidth="1"/>
    <col min="18" max="18" width="6.109375" style="6" customWidth="1"/>
    <col min="19" max="21" width="5.77734375" style="6" customWidth="1"/>
    <col min="22" max="22" width="6.109375" style="6" customWidth="1"/>
    <col min="23" max="23" width="5.88671875" style="6" customWidth="1"/>
    <col min="24" max="24" width="6.44140625" style="6" customWidth="1"/>
    <col min="25" max="25" width="7.21875" style="6" customWidth="1"/>
    <col min="26" max="26" width="6.88671875" style="6" customWidth="1"/>
    <col min="27" max="27" width="5.33203125" style="6" customWidth="1"/>
    <col min="28" max="32" width="6.88671875" style="6" customWidth="1"/>
    <col min="33" max="16384" width="8.88671875" style="6"/>
  </cols>
  <sheetData>
    <row r="1" spans="1:25" s="1" customFormat="1" ht="22.5" customHeight="1">
      <c r="A1" s="7" t="s">
        <v>127</v>
      </c>
      <c r="B1" s="8"/>
      <c r="C1" s="8"/>
      <c r="D1" s="9"/>
      <c r="E1" s="7"/>
      <c r="F1" s="7"/>
      <c r="H1" s="10"/>
      <c r="I1" s="7" t="s">
        <v>128</v>
      </c>
      <c r="J1" s="10"/>
      <c r="K1" s="10"/>
      <c r="L1" s="10"/>
      <c r="M1" s="10"/>
      <c r="N1" s="10"/>
      <c r="P1" s="10"/>
      <c r="Q1" s="10"/>
    </row>
    <row r="2" spans="1:25" s="1" customFormat="1" ht="22.5" customHeight="1">
      <c r="A2" s="7"/>
      <c r="B2" s="8"/>
      <c r="C2" s="8"/>
      <c r="D2" s="9"/>
      <c r="E2" s="7"/>
      <c r="F2" s="7"/>
      <c r="G2" s="7"/>
      <c r="H2" s="10"/>
      <c r="I2" s="10"/>
      <c r="J2" s="10"/>
      <c r="K2" s="10"/>
      <c r="L2" s="10"/>
      <c r="M2" s="10"/>
      <c r="N2" s="10"/>
      <c r="P2" s="10"/>
      <c r="Q2" s="10"/>
    </row>
    <row r="3" spans="1:25" s="1" customFormat="1" ht="15.75">
      <c r="B3" s="1" t="s">
        <v>0</v>
      </c>
      <c r="G3" s="1" t="s">
        <v>0</v>
      </c>
      <c r="M3" s="100" t="s">
        <v>1</v>
      </c>
      <c r="N3" s="100"/>
      <c r="O3" s="100"/>
      <c r="P3" s="100"/>
      <c r="Q3" s="100"/>
      <c r="R3" s="49"/>
      <c r="S3" s="101" t="s">
        <v>2</v>
      </c>
      <c r="T3" s="101"/>
    </row>
    <row r="4" spans="1:25" s="2" customFormat="1" ht="61.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43" t="s">
        <v>15</v>
      </c>
      <c r="N4" s="43" t="s">
        <v>16</v>
      </c>
      <c r="O4" s="43" t="s">
        <v>17</v>
      </c>
      <c r="P4" s="43" t="s">
        <v>18</v>
      </c>
      <c r="Q4" s="43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25</v>
      </c>
      <c r="X4" s="11" t="s">
        <v>26</v>
      </c>
    </row>
    <row r="5" spans="1:25" s="1" customFormat="1" ht="18" customHeight="1">
      <c r="A5" s="12"/>
      <c r="B5" s="12"/>
      <c r="C5" s="12"/>
      <c r="D5" s="12"/>
      <c r="E5" s="12"/>
      <c r="F5" s="12"/>
      <c r="G5" s="12"/>
      <c r="H5" s="12">
        <v>1</v>
      </c>
      <c r="I5" s="12">
        <v>1</v>
      </c>
      <c r="J5" s="12">
        <v>0</v>
      </c>
      <c r="K5" s="12">
        <v>1</v>
      </c>
      <c r="L5" s="12">
        <v>0</v>
      </c>
      <c r="M5" s="12">
        <v>1</v>
      </c>
      <c r="N5" s="12">
        <v>1</v>
      </c>
      <c r="O5" s="12">
        <v>0</v>
      </c>
      <c r="P5" s="12">
        <v>0</v>
      </c>
      <c r="Q5" s="12">
        <v>1</v>
      </c>
      <c r="R5" s="12">
        <v>0</v>
      </c>
      <c r="S5" s="12">
        <v>1</v>
      </c>
      <c r="T5" s="12">
        <v>1</v>
      </c>
      <c r="U5" s="12">
        <v>0</v>
      </c>
      <c r="V5" s="12">
        <v>1</v>
      </c>
      <c r="W5" s="12">
        <v>0</v>
      </c>
      <c r="X5" s="12">
        <v>0</v>
      </c>
    </row>
    <row r="6" spans="1:25" s="3" customFormat="1" ht="55.5" customHeight="1">
      <c r="A6" s="11" t="s">
        <v>27</v>
      </c>
      <c r="B6" s="11" t="s">
        <v>28</v>
      </c>
      <c r="C6" s="11" t="s">
        <v>5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10</v>
      </c>
      <c r="I6" s="11" t="s">
        <v>33</v>
      </c>
      <c r="J6" s="11" t="s">
        <v>12</v>
      </c>
      <c r="K6" s="11" t="s">
        <v>34</v>
      </c>
      <c r="L6" s="11" t="s">
        <v>35</v>
      </c>
      <c r="M6" s="11" t="s">
        <v>36</v>
      </c>
      <c r="N6" s="11" t="s">
        <v>16</v>
      </c>
      <c r="O6" s="11" t="s">
        <v>17</v>
      </c>
      <c r="P6" s="11" t="s">
        <v>18</v>
      </c>
      <c r="Q6" s="43" t="s">
        <v>19</v>
      </c>
      <c r="R6" s="11" t="s">
        <v>37</v>
      </c>
      <c r="S6" s="11" t="s">
        <v>38</v>
      </c>
      <c r="T6" s="11" t="s">
        <v>22</v>
      </c>
      <c r="U6" s="11" t="s">
        <v>39</v>
      </c>
      <c r="V6" s="11" t="s">
        <v>40</v>
      </c>
      <c r="W6" s="50"/>
      <c r="X6" s="51"/>
    </row>
    <row r="7" spans="1:25" s="1" customFormat="1" ht="18" customHeight="1">
      <c r="A7" s="13">
        <v>1</v>
      </c>
      <c r="B7" s="84">
        <v>11</v>
      </c>
      <c r="C7" s="84"/>
      <c r="D7" s="84"/>
      <c r="E7" s="84"/>
      <c r="F7" s="84">
        <v>11</v>
      </c>
      <c r="G7" s="84"/>
      <c r="H7" s="84">
        <v>11</v>
      </c>
      <c r="I7" s="84">
        <v>9</v>
      </c>
      <c r="J7" s="84">
        <v>0</v>
      </c>
      <c r="K7" s="84">
        <v>11</v>
      </c>
      <c r="L7" s="84">
        <v>0</v>
      </c>
      <c r="M7" s="84">
        <v>11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/>
      <c r="T7" s="84">
        <v>11</v>
      </c>
      <c r="U7" s="84">
        <v>0</v>
      </c>
      <c r="V7" s="84">
        <v>0</v>
      </c>
    </row>
    <row r="8" spans="1:25" s="1" customFormat="1" ht="18" customHeight="1">
      <c r="A8" s="13">
        <v>2</v>
      </c>
      <c r="B8" s="84">
        <v>9</v>
      </c>
      <c r="C8" s="84"/>
      <c r="D8" s="84"/>
      <c r="E8" s="84"/>
      <c r="F8" s="84">
        <v>9</v>
      </c>
      <c r="G8" s="84"/>
      <c r="H8" s="84">
        <v>9</v>
      </c>
      <c r="I8" s="84">
        <v>9</v>
      </c>
      <c r="J8" s="84">
        <v>0</v>
      </c>
      <c r="K8" s="84">
        <v>9</v>
      </c>
      <c r="L8" s="84">
        <v>0</v>
      </c>
      <c r="M8" s="84">
        <v>9</v>
      </c>
      <c r="N8" s="84">
        <v>0</v>
      </c>
      <c r="O8" s="84">
        <v>0</v>
      </c>
      <c r="P8" s="84">
        <v>0</v>
      </c>
      <c r="Q8" s="84">
        <v>0</v>
      </c>
      <c r="R8" s="15">
        <v>0</v>
      </c>
      <c r="S8" s="84">
        <v>9</v>
      </c>
      <c r="T8" s="84">
        <v>9</v>
      </c>
      <c r="U8" s="84">
        <v>0</v>
      </c>
      <c r="V8" s="84">
        <v>0</v>
      </c>
    </row>
    <row r="9" spans="1:25" s="1" customFormat="1" ht="18" customHeight="1">
      <c r="A9" s="13">
        <v>3</v>
      </c>
      <c r="B9" s="84">
        <v>9</v>
      </c>
      <c r="C9" s="84"/>
      <c r="D9" s="84"/>
      <c r="E9" s="84"/>
      <c r="F9" s="84">
        <v>9</v>
      </c>
      <c r="G9" s="84"/>
      <c r="H9" s="84">
        <v>9</v>
      </c>
      <c r="I9" s="84">
        <v>7</v>
      </c>
      <c r="J9" s="84">
        <v>0</v>
      </c>
      <c r="K9" s="84">
        <v>9</v>
      </c>
      <c r="L9" s="84">
        <v>0</v>
      </c>
      <c r="M9" s="84"/>
      <c r="N9" s="84">
        <v>0</v>
      </c>
      <c r="O9" s="84">
        <v>0</v>
      </c>
      <c r="P9" s="84">
        <v>0</v>
      </c>
      <c r="Q9" s="84">
        <v>9</v>
      </c>
      <c r="R9" s="15">
        <v>0</v>
      </c>
      <c r="S9" s="84">
        <v>9</v>
      </c>
      <c r="T9" s="84">
        <v>9</v>
      </c>
      <c r="U9" s="84">
        <v>0</v>
      </c>
      <c r="V9" s="84">
        <v>0</v>
      </c>
      <c r="Y9" s="1" t="s">
        <v>0</v>
      </c>
    </row>
    <row r="10" spans="1:25" s="1" customFormat="1" ht="18" customHeight="1">
      <c r="A10" s="13">
        <v>4</v>
      </c>
      <c r="B10" s="84">
        <v>10</v>
      </c>
      <c r="C10" s="84"/>
      <c r="D10" s="84"/>
      <c r="E10" s="84"/>
      <c r="F10" s="84">
        <v>10</v>
      </c>
      <c r="G10" s="84"/>
      <c r="H10" s="84">
        <v>10</v>
      </c>
      <c r="I10" s="84">
        <v>10</v>
      </c>
      <c r="J10" s="84">
        <v>0</v>
      </c>
      <c r="K10" s="84">
        <v>10</v>
      </c>
      <c r="L10" s="84">
        <v>0</v>
      </c>
      <c r="M10" s="84">
        <v>0</v>
      </c>
      <c r="N10" s="84">
        <v>10</v>
      </c>
      <c r="O10" s="84">
        <v>0</v>
      </c>
      <c r="P10" s="84">
        <v>0</v>
      </c>
      <c r="Q10" s="84">
        <v>0</v>
      </c>
      <c r="R10" s="15">
        <v>0</v>
      </c>
      <c r="S10" s="84">
        <v>10</v>
      </c>
      <c r="T10" s="84">
        <v>0</v>
      </c>
      <c r="U10" s="84">
        <v>0</v>
      </c>
      <c r="V10" s="84">
        <v>0</v>
      </c>
    </row>
    <row r="11" spans="1:25" s="1" customFormat="1" ht="18" customHeight="1">
      <c r="A11" s="13">
        <v>5</v>
      </c>
      <c r="B11" s="84">
        <v>11</v>
      </c>
      <c r="C11" s="84"/>
      <c r="D11" s="84"/>
      <c r="E11" s="84"/>
      <c r="F11" s="84">
        <v>11</v>
      </c>
      <c r="G11" s="84"/>
      <c r="H11" s="84">
        <v>11</v>
      </c>
      <c r="I11" s="84">
        <v>11</v>
      </c>
      <c r="J11" s="84">
        <v>0</v>
      </c>
      <c r="K11" s="84">
        <v>11</v>
      </c>
      <c r="L11" s="84">
        <v>0</v>
      </c>
      <c r="M11" s="84">
        <v>0</v>
      </c>
      <c r="N11" s="84">
        <v>11</v>
      </c>
      <c r="O11" s="84">
        <v>0</v>
      </c>
      <c r="P11" s="84">
        <v>0</v>
      </c>
      <c r="Q11" s="84">
        <v>0</v>
      </c>
      <c r="R11" s="15">
        <v>0</v>
      </c>
      <c r="S11" s="84">
        <v>11</v>
      </c>
      <c r="T11" s="84">
        <v>0</v>
      </c>
      <c r="U11" s="84">
        <v>0</v>
      </c>
      <c r="V11" s="84">
        <v>0</v>
      </c>
    </row>
    <row r="12" spans="1:25" s="1" customFormat="1" ht="18" customHeight="1">
      <c r="A12" s="13" t="s">
        <v>41</v>
      </c>
      <c r="B12" s="84">
        <v>50</v>
      </c>
      <c r="C12" s="84"/>
      <c r="D12" s="84"/>
      <c r="E12" s="84"/>
      <c r="F12" s="84">
        <f>SUM(F7:F11)</f>
        <v>50</v>
      </c>
      <c r="G12" s="84"/>
      <c r="H12" s="84">
        <f>SUM(H7:H11)</f>
        <v>50</v>
      </c>
      <c r="I12" s="84">
        <v>46</v>
      </c>
      <c r="J12" s="84">
        <v>0</v>
      </c>
      <c r="K12" s="84">
        <f>SUM(K7:K11)</f>
        <v>50</v>
      </c>
      <c r="L12" s="84">
        <v>0</v>
      </c>
      <c r="M12" s="84">
        <v>20</v>
      </c>
      <c r="N12" s="84">
        <v>21</v>
      </c>
      <c r="O12" s="84">
        <v>0</v>
      </c>
      <c r="P12" s="84">
        <v>0</v>
      </c>
      <c r="Q12" s="84">
        <v>9</v>
      </c>
      <c r="R12" s="15">
        <v>0</v>
      </c>
      <c r="S12" s="84">
        <v>39</v>
      </c>
      <c r="T12" s="84">
        <v>29</v>
      </c>
      <c r="U12" s="84">
        <v>0</v>
      </c>
      <c r="V12" s="84">
        <v>0</v>
      </c>
    </row>
    <row r="13" spans="1:25" s="2" customFormat="1" ht="54.75" customHeight="1">
      <c r="A13" s="11" t="s">
        <v>42</v>
      </c>
      <c r="B13" s="11" t="s">
        <v>28</v>
      </c>
      <c r="C13" s="11" t="s">
        <v>43</v>
      </c>
      <c r="D13" s="11" t="s">
        <v>44</v>
      </c>
      <c r="E13" s="11" t="s">
        <v>43</v>
      </c>
      <c r="F13" s="11" t="s">
        <v>45</v>
      </c>
      <c r="G13" s="11" t="s">
        <v>43</v>
      </c>
      <c r="H13" s="87" t="s">
        <v>10</v>
      </c>
      <c r="I13" s="87" t="s">
        <v>33</v>
      </c>
      <c r="J13" s="11" t="s">
        <v>12</v>
      </c>
      <c r="K13" s="11" t="s">
        <v>34</v>
      </c>
      <c r="L13" s="11" t="s">
        <v>35</v>
      </c>
      <c r="M13" s="11" t="s">
        <v>36</v>
      </c>
      <c r="N13" s="11" t="s">
        <v>16</v>
      </c>
      <c r="O13" s="11" t="s">
        <v>17</v>
      </c>
      <c r="P13" s="11" t="s">
        <v>18</v>
      </c>
      <c r="Q13" s="43" t="s">
        <v>19</v>
      </c>
      <c r="R13" s="11" t="s">
        <v>46</v>
      </c>
      <c r="S13" s="11" t="s">
        <v>38</v>
      </c>
      <c r="T13" s="11" t="s">
        <v>22</v>
      </c>
      <c r="U13" s="11" t="s">
        <v>39</v>
      </c>
      <c r="V13" s="11" t="s">
        <v>43</v>
      </c>
      <c r="W13" s="11" t="s">
        <v>40</v>
      </c>
      <c r="X13" s="11" t="s">
        <v>43</v>
      </c>
    </row>
    <row r="14" spans="1:25" s="1" customFormat="1" ht="18" customHeight="1">
      <c r="A14" s="13">
        <v>1</v>
      </c>
      <c r="B14" s="84">
        <v>489</v>
      </c>
      <c r="C14" s="84">
        <v>231</v>
      </c>
      <c r="D14" s="14"/>
      <c r="E14" s="14"/>
      <c r="F14" s="14"/>
      <c r="G14" s="85"/>
      <c r="H14" s="88">
        <v>396</v>
      </c>
      <c r="I14" s="88">
        <v>93</v>
      </c>
      <c r="J14" s="86"/>
      <c r="K14" s="84">
        <v>489</v>
      </c>
      <c r="L14" s="14"/>
      <c r="M14" s="84">
        <v>489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s="1" customFormat="1" ht="18" customHeight="1">
      <c r="A15" s="13">
        <v>2</v>
      </c>
      <c r="B15" s="84">
        <v>428</v>
      </c>
      <c r="C15" s="84">
        <v>208</v>
      </c>
      <c r="D15" s="14"/>
      <c r="E15" s="14"/>
      <c r="F15" s="14"/>
      <c r="G15" s="85"/>
      <c r="H15" s="88">
        <v>356</v>
      </c>
      <c r="I15" s="88">
        <v>72</v>
      </c>
      <c r="J15" s="86"/>
      <c r="K15" s="84">
        <v>428</v>
      </c>
      <c r="L15" s="14"/>
      <c r="M15" s="84">
        <v>428</v>
      </c>
      <c r="N15" s="14"/>
      <c r="O15" s="14"/>
      <c r="P15" s="14"/>
      <c r="Q15" s="14"/>
      <c r="R15" s="14"/>
      <c r="S15" s="84">
        <v>428</v>
      </c>
      <c r="T15" s="14"/>
      <c r="U15" s="14"/>
      <c r="V15" s="14"/>
      <c r="W15" s="14"/>
      <c r="X15" s="14"/>
    </row>
    <row r="16" spans="1:25" s="1" customFormat="1" ht="18" customHeight="1">
      <c r="A16" s="13">
        <v>3</v>
      </c>
      <c r="B16" s="84">
        <v>423</v>
      </c>
      <c r="C16" s="84">
        <v>215</v>
      </c>
      <c r="D16" s="14"/>
      <c r="E16" s="14"/>
      <c r="F16" s="14"/>
      <c r="G16" s="85"/>
      <c r="H16" s="88">
        <v>334</v>
      </c>
      <c r="I16" s="88">
        <v>89</v>
      </c>
      <c r="J16" s="86"/>
      <c r="K16" s="84">
        <v>423</v>
      </c>
      <c r="L16" s="14"/>
      <c r="M16" s="14"/>
      <c r="N16" s="14"/>
      <c r="O16" s="14"/>
      <c r="P16" s="14"/>
      <c r="Q16" s="84">
        <v>423</v>
      </c>
      <c r="R16" s="14"/>
      <c r="S16" s="84">
        <v>423</v>
      </c>
      <c r="T16" s="84">
        <v>423</v>
      </c>
      <c r="U16" s="14"/>
      <c r="V16" s="14"/>
      <c r="W16" s="14"/>
      <c r="X16" s="14"/>
    </row>
    <row r="17" spans="1:24" s="1" customFormat="1" ht="18" customHeight="1">
      <c r="A17" s="13">
        <v>4</v>
      </c>
      <c r="B17" s="84">
        <v>505</v>
      </c>
      <c r="C17" s="84">
        <v>242</v>
      </c>
      <c r="D17" s="14"/>
      <c r="E17" s="14"/>
      <c r="F17" s="14"/>
      <c r="G17" s="85"/>
      <c r="H17" s="88">
        <v>407</v>
      </c>
      <c r="I17" s="88">
        <v>98</v>
      </c>
      <c r="J17" s="86"/>
      <c r="K17" s="84">
        <v>505</v>
      </c>
      <c r="L17" s="14"/>
      <c r="M17" s="14"/>
      <c r="N17" s="84">
        <v>505</v>
      </c>
      <c r="O17" s="14"/>
      <c r="P17" s="14"/>
      <c r="Q17" s="14"/>
      <c r="R17" s="14"/>
      <c r="S17" s="84">
        <v>505</v>
      </c>
      <c r="T17" s="14"/>
      <c r="U17" s="14"/>
      <c r="V17" s="14"/>
      <c r="W17" s="14"/>
      <c r="X17" s="14"/>
    </row>
    <row r="18" spans="1:24" s="1" customFormat="1" ht="18" customHeight="1">
      <c r="A18" s="13">
        <v>5</v>
      </c>
      <c r="B18" s="84">
        <v>606</v>
      </c>
      <c r="C18" s="84">
        <v>302</v>
      </c>
      <c r="D18" s="14"/>
      <c r="E18" s="14"/>
      <c r="F18" s="14"/>
      <c r="G18" s="85"/>
      <c r="H18" s="88">
        <v>468</v>
      </c>
      <c r="I18" s="88">
        <v>138</v>
      </c>
      <c r="J18" s="86"/>
      <c r="K18" s="84">
        <v>606</v>
      </c>
      <c r="L18" s="14"/>
      <c r="M18" s="14"/>
      <c r="N18" s="84">
        <v>606</v>
      </c>
      <c r="O18" s="14"/>
      <c r="P18" s="14"/>
      <c r="Q18" s="14"/>
      <c r="R18" s="14"/>
      <c r="S18" s="84">
        <v>606</v>
      </c>
      <c r="T18" s="14"/>
      <c r="U18" s="14"/>
      <c r="V18" s="14"/>
      <c r="W18" s="14"/>
      <c r="X18" s="14"/>
    </row>
    <row r="19" spans="1:24" s="1" customFormat="1" ht="18" customHeight="1">
      <c r="A19" s="13" t="s">
        <v>41</v>
      </c>
      <c r="B19" s="84">
        <f>SUM(B14:B18)</f>
        <v>2451</v>
      </c>
      <c r="C19" s="84">
        <v>1198</v>
      </c>
      <c r="D19" s="14"/>
      <c r="E19" s="14"/>
      <c r="F19" s="14"/>
      <c r="G19" s="14"/>
      <c r="H19" s="23">
        <f>SUM(H14:H18)</f>
        <v>1961</v>
      </c>
      <c r="I19" s="23">
        <f>SUM(I14:I18)</f>
        <v>490</v>
      </c>
      <c r="J19" s="14"/>
      <c r="K19" s="84">
        <f>SUM(K14:K18)</f>
        <v>2451</v>
      </c>
      <c r="L19" s="84">
        <f t="shared" ref="L19:N19" si="0">SUM(L14:L18)</f>
        <v>0</v>
      </c>
      <c r="M19" s="84">
        <f t="shared" si="0"/>
        <v>917</v>
      </c>
      <c r="N19" s="84">
        <f t="shared" si="0"/>
        <v>1111</v>
      </c>
      <c r="O19" s="14">
        <f t="shared" ref="O19:X19" si="1">SUM(O14:O18)</f>
        <v>0</v>
      </c>
      <c r="P19" s="14">
        <f t="shared" si="1"/>
        <v>0</v>
      </c>
      <c r="Q19" s="14">
        <f t="shared" si="1"/>
        <v>423</v>
      </c>
      <c r="R19" s="14">
        <f t="shared" si="1"/>
        <v>0</v>
      </c>
      <c r="S19" s="14">
        <f t="shared" si="1"/>
        <v>1962</v>
      </c>
      <c r="T19" s="14">
        <f t="shared" si="1"/>
        <v>423</v>
      </c>
      <c r="U19" s="14">
        <f t="shared" si="1"/>
        <v>0</v>
      </c>
      <c r="V19" s="14">
        <f t="shared" si="1"/>
        <v>0</v>
      </c>
      <c r="W19" s="14">
        <f t="shared" si="1"/>
        <v>0</v>
      </c>
      <c r="X19" s="14">
        <f t="shared" si="1"/>
        <v>0</v>
      </c>
    </row>
    <row r="20" spans="1:24" s="1" customFormat="1" ht="14.1" customHeigh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4" s="4" customFormat="1" ht="28.5" customHeight="1">
      <c r="A21" s="124" t="s">
        <v>47</v>
      </c>
      <c r="B21" s="109" t="s">
        <v>48</v>
      </c>
      <c r="C21" s="109"/>
      <c r="D21" s="109"/>
      <c r="E21" s="102" t="s">
        <v>49</v>
      </c>
      <c r="F21" s="102"/>
      <c r="G21" s="102"/>
      <c r="H21" s="110" t="s">
        <v>50</v>
      </c>
      <c r="I21" s="110"/>
      <c r="J21" s="110"/>
      <c r="K21" s="44"/>
      <c r="L21" s="44"/>
      <c r="M21" s="44"/>
      <c r="N21" s="44"/>
      <c r="O21" s="120" t="s">
        <v>51</v>
      </c>
      <c r="P21" s="120" t="s">
        <v>28</v>
      </c>
      <c r="Q21" s="120" t="s">
        <v>52</v>
      </c>
      <c r="R21" s="104" t="s">
        <v>53</v>
      </c>
      <c r="S21" s="111" t="s">
        <v>54</v>
      </c>
    </row>
    <row r="22" spans="1:24" s="4" customFormat="1" ht="27" customHeight="1">
      <c r="A22" s="124"/>
      <c r="B22" s="18" t="s">
        <v>55</v>
      </c>
      <c r="C22" s="18" t="s">
        <v>56</v>
      </c>
      <c r="D22" s="19" t="s">
        <v>57</v>
      </c>
      <c r="E22" s="18" t="s">
        <v>55</v>
      </c>
      <c r="F22" s="18" t="s">
        <v>56</v>
      </c>
      <c r="G22" s="19" t="s">
        <v>57</v>
      </c>
      <c r="H22" s="18" t="s">
        <v>55</v>
      </c>
      <c r="I22" s="18" t="s">
        <v>56</v>
      </c>
      <c r="J22" s="19" t="s">
        <v>57</v>
      </c>
      <c r="K22" s="44"/>
      <c r="L22" s="44"/>
      <c r="M22" s="44"/>
      <c r="N22" s="44"/>
      <c r="O22" s="121"/>
      <c r="P22" s="121"/>
      <c r="Q22" s="121"/>
      <c r="R22" s="105"/>
      <c r="S22" s="112"/>
    </row>
    <row r="23" spans="1:24" s="1" customFormat="1" ht="18" customHeight="1">
      <c r="A23" s="18">
        <v>1</v>
      </c>
      <c r="B23" s="131" t="s">
        <v>58</v>
      </c>
      <c r="C23" s="132"/>
      <c r="D23" s="132"/>
      <c r="E23" s="132"/>
      <c r="F23" s="132"/>
      <c r="G23" s="132"/>
      <c r="H23" s="132"/>
      <c r="I23" s="132"/>
      <c r="J23" s="133"/>
      <c r="K23" s="45"/>
      <c r="L23" s="45"/>
      <c r="M23" s="45"/>
      <c r="N23" s="45"/>
      <c r="O23" s="18">
        <v>1</v>
      </c>
      <c r="P23" s="84">
        <v>489</v>
      </c>
      <c r="Q23" s="15">
        <v>165</v>
      </c>
      <c r="R23" s="89">
        <f>Q23/P23*100</f>
        <v>33.742331288343557</v>
      </c>
      <c r="S23" s="15">
        <v>2</v>
      </c>
    </row>
    <row r="24" spans="1:24" s="1" customFormat="1" ht="18" customHeight="1">
      <c r="A24" s="18">
        <v>2</v>
      </c>
      <c r="B24" s="134"/>
      <c r="C24" s="135"/>
      <c r="D24" s="135"/>
      <c r="E24" s="135"/>
      <c r="F24" s="135"/>
      <c r="G24" s="135"/>
      <c r="H24" s="135"/>
      <c r="I24" s="135"/>
      <c r="J24" s="136"/>
      <c r="K24" s="45"/>
      <c r="L24" s="45"/>
      <c r="M24" s="45"/>
      <c r="N24" s="45"/>
      <c r="O24" s="18">
        <v>2</v>
      </c>
      <c r="P24" s="84">
        <v>428</v>
      </c>
      <c r="Q24" s="15">
        <v>135</v>
      </c>
      <c r="R24" s="89">
        <f t="shared" ref="R24:R28" si="2">Q24/P24*100</f>
        <v>31.542056074766357</v>
      </c>
      <c r="S24" s="15">
        <v>6</v>
      </c>
    </row>
    <row r="25" spans="1:24" s="1" customFormat="1" ht="18" customHeight="1">
      <c r="A25" s="18">
        <v>3</v>
      </c>
      <c r="B25" s="137"/>
      <c r="C25" s="138"/>
      <c r="D25" s="138"/>
      <c r="E25" s="138"/>
      <c r="F25" s="138"/>
      <c r="G25" s="138"/>
      <c r="H25" s="138"/>
      <c r="I25" s="138"/>
      <c r="J25" s="139"/>
      <c r="K25" s="45"/>
      <c r="L25" s="45"/>
      <c r="M25" s="45"/>
      <c r="N25" s="45"/>
      <c r="O25" s="18">
        <v>3</v>
      </c>
      <c r="P25" s="84">
        <v>423</v>
      </c>
      <c r="Q25" s="15">
        <v>135</v>
      </c>
      <c r="R25" s="89">
        <f t="shared" si="2"/>
        <v>31.914893617021278</v>
      </c>
      <c r="S25" s="15">
        <v>1</v>
      </c>
    </row>
    <row r="26" spans="1:24" s="1" customFormat="1" ht="18" customHeight="1">
      <c r="A26" s="18">
        <v>4</v>
      </c>
      <c r="B26" s="14">
        <v>434</v>
      </c>
      <c r="C26" s="14">
        <v>71</v>
      </c>
      <c r="D26" s="14">
        <v>0</v>
      </c>
      <c r="E26" s="14">
        <v>433</v>
      </c>
      <c r="F26" s="14">
        <v>72</v>
      </c>
      <c r="G26" s="14">
        <v>0</v>
      </c>
      <c r="H26" s="14">
        <v>325</v>
      </c>
      <c r="I26" s="14">
        <v>174</v>
      </c>
      <c r="J26" s="14">
        <v>6</v>
      </c>
      <c r="K26" s="45"/>
      <c r="L26" s="45"/>
      <c r="M26" s="45"/>
      <c r="N26" s="45"/>
      <c r="O26" s="18">
        <v>4</v>
      </c>
      <c r="P26" s="84">
        <v>505</v>
      </c>
      <c r="Q26" s="15">
        <v>150</v>
      </c>
      <c r="R26" s="89">
        <f t="shared" si="2"/>
        <v>29.702970297029701</v>
      </c>
      <c r="S26" s="15">
        <v>7</v>
      </c>
    </row>
    <row r="27" spans="1:24" s="1" customFormat="1" ht="18" customHeight="1">
      <c r="A27" s="18">
        <v>5</v>
      </c>
      <c r="B27" s="14">
        <v>560</v>
      </c>
      <c r="C27" s="14">
        <v>46</v>
      </c>
      <c r="D27" s="14">
        <v>0</v>
      </c>
      <c r="E27" s="14">
        <v>547</v>
      </c>
      <c r="F27" s="14">
        <v>59</v>
      </c>
      <c r="G27" s="14">
        <v>0</v>
      </c>
      <c r="H27" s="14">
        <v>435</v>
      </c>
      <c r="I27" s="14">
        <v>171</v>
      </c>
      <c r="J27" s="14">
        <v>0</v>
      </c>
      <c r="K27" s="45"/>
      <c r="L27" s="45"/>
      <c r="M27" s="45"/>
      <c r="N27" s="45"/>
      <c r="O27" s="18">
        <v>5</v>
      </c>
      <c r="P27" s="84">
        <v>606</v>
      </c>
      <c r="Q27" s="15">
        <v>165</v>
      </c>
      <c r="R27" s="89">
        <f t="shared" si="2"/>
        <v>27.227722772277229</v>
      </c>
      <c r="S27" s="15">
        <v>2</v>
      </c>
    </row>
    <row r="28" spans="1:24" s="1" customFormat="1" ht="18" customHeight="1">
      <c r="A28" s="18" t="s">
        <v>41</v>
      </c>
      <c r="B28" s="14">
        <f>SUM(B26:B27)</f>
        <v>994</v>
      </c>
      <c r="C28" s="14">
        <f t="shared" ref="C28:J28" si="3">SUM(C26:C27)</f>
        <v>117</v>
      </c>
      <c r="D28" s="14">
        <f t="shared" si="3"/>
        <v>0</v>
      </c>
      <c r="E28" s="14">
        <f t="shared" si="3"/>
        <v>980</v>
      </c>
      <c r="F28" s="14">
        <f t="shared" si="3"/>
        <v>131</v>
      </c>
      <c r="G28" s="14">
        <f t="shared" si="3"/>
        <v>0</v>
      </c>
      <c r="H28" s="14">
        <f t="shared" si="3"/>
        <v>760</v>
      </c>
      <c r="I28" s="14">
        <f t="shared" si="3"/>
        <v>345</v>
      </c>
      <c r="J28" s="14">
        <f t="shared" si="3"/>
        <v>6</v>
      </c>
      <c r="K28" s="45"/>
      <c r="L28" s="45"/>
      <c r="M28" s="45"/>
      <c r="N28" s="45"/>
      <c r="O28" s="18" t="s">
        <v>41</v>
      </c>
      <c r="P28" s="84">
        <f>SUM(P23:P27)</f>
        <v>2451</v>
      </c>
      <c r="Q28" s="84">
        <f>SUM(Q23:Q27)</f>
        <v>750</v>
      </c>
      <c r="R28" s="89">
        <f t="shared" si="2"/>
        <v>30.599755201958384</v>
      </c>
      <c r="S28" s="84">
        <f>SUM(S23:S27)</f>
        <v>18</v>
      </c>
    </row>
    <row r="29" spans="1:24" s="5" customFormat="1" ht="14.1" customHeight="1">
      <c r="A29" s="16"/>
      <c r="B29" s="20"/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95"/>
      <c r="Q29" s="16"/>
      <c r="R29" s="53"/>
      <c r="S29" s="53"/>
      <c r="T29" s="53"/>
      <c r="U29" s="53"/>
    </row>
    <row r="30" spans="1:24" s="5" customFormat="1" ht="25.5" customHeight="1">
      <c r="A30" s="124" t="s">
        <v>59</v>
      </c>
      <c r="B30" s="109" t="s">
        <v>60</v>
      </c>
      <c r="C30" s="109"/>
      <c r="D30" s="109"/>
      <c r="E30" s="102" t="s">
        <v>61</v>
      </c>
      <c r="F30" s="102"/>
      <c r="G30" s="102"/>
      <c r="H30" s="102" t="s">
        <v>62</v>
      </c>
      <c r="I30" s="102"/>
      <c r="J30" s="102"/>
      <c r="K30" s="102" t="s">
        <v>63</v>
      </c>
      <c r="L30" s="102"/>
      <c r="M30" s="102"/>
      <c r="N30" s="144"/>
      <c r="O30" s="145"/>
      <c r="P30" s="145"/>
      <c r="Q30" s="145"/>
      <c r="R30" s="145"/>
      <c r="S30" s="145"/>
    </row>
    <row r="31" spans="1:24" s="5" customFormat="1" ht="19.5" customHeight="1">
      <c r="A31" s="124"/>
      <c r="B31" s="18" t="s">
        <v>55</v>
      </c>
      <c r="C31" s="18" t="s">
        <v>56</v>
      </c>
      <c r="D31" s="19" t="s">
        <v>57</v>
      </c>
      <c r="E31" s="18" t="s">
        <v>55</v>
      </c>
      <c r="F31" s="18" t="s">
        <v>56</v>
      </c>
      <c r="G31" s="19" t="s">
        <v>57</v>
      </c>
      <c r="H31" s="18" t="s">
        <v>55</v>
      </c>
      <c r="I31" s="18" t="s">
        <v>56</v>
      </c>
      <c r="J31" s="19" t="s">
        <v>57</v>
      </c>
      <c r="K31" s="18" t="s">
        <v>55</v>
      </c>
      <c r="L31" s="18" t="s">
        <v>56</v>
      </c>
      <c r="M31" s="19" t="s">
        <v>57</v>
      </c>
      <c r="N31" s="144"/>
      <c r="O31" s="145"/>
      <c r="P31" s="145"/>
      <c r="Q31" s="145"/>
      <c r="R31" s="145"/>
      <c r="S31" s="145"/>
    </row>
    <row r="32" spans="1:24" s="5" customFormat="1" ht="18" customHeight="1">
      <c r="A32" s="22">
        <v>1</v>
      </c>
      <c r="B32" s="131" t="s">
        <v>58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  <c r="N32" s="144"/>
      <c r="O32" s="145"/>
      <c r="P32" s="145"/>
      <c r="Q32" s="145"/>
      <c r="R32" s="145"/>
      <c r="S32" s="145"/>
    </row>
    <row r="33" spans="1:32" s="5" customFormat="1" ht="18" customHeight="1">
      <c r="A33" s="22">
        <v>2</v>
      </c>
      <c r="B33" s="13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6"/>
      <c r="N33" s="144"/>
      <c r="O33" s="145"/>
      <c r="P33" s="145"/>
      <c r="Q33" s="145"/>
      <c r="R33" s="145"/>
      <c r="S33" s="145"/>
      <c r="T33" s="54"/>
    </row>
    <row r="34" spans="1:32" s="5" customFormat="1" ht="18" customHeight="1">
      <c r="A34" s="22">
        <v>3</v>
      </c>
      <c r="B34" s="137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9"/>
      <c r="N34" s="144"/>
      <c r="O34" s="145"/>
      <c r="P34" s="145"/>
      <c r="Q34" s="145"/>
      <c r="R34" s="145"/>
      <c r="S34" s="145"/>
      <c r="T34" s="54"/>
    </row>
    <row r="35" spans="1:32" s="5" customFormat="1" ht="18" customHeight="1">
      <c r="A35" s="22">
        <v>4</v>
      </c>
      <c r="B35" s="14">
        <v>360</v>
      </c>
      <c r="C35" s="23">
        <v>143</v>
      </c>
      <c r="D35" s="23">
        <v>2</v>
      </c>
      <c r="E35" s="23">
        <v>412</v>
      </c>
      <c r="F35" s="23">
        <v>93</v>
      </c>
      <c r="G35" s="23">
        <v>0</v>
      </c>
      <c r="H35" s="23">
        <v>434</v>
      </c>
      <c r="I35" s="23">
        <v>71</v>
      </c>
      <c r="J35" s="23">
        <v>0</v>
      </c>
      <c r="K35" s="23">
        <v>469</v>
      </c>
      <c r="L35" s="23">
        <v>36</v>
      </c>
      <c r="M35" s="23">
        <v>0</v>
      </c>
      <c r="N35" s="144"/>
      <c r="O35" s="145"/>
      <c r="P35" s="145"/>
      <c r="Q35" s="145"/>
      <c r="R35" s="145"/>
      <c r="S35" s="145"/>
      <c r="T35" s="54"/>
    </row>
    <row r="36" spans="1:32" s="5" customFormat="1" ht="18" customHeight="1">
      <c r="A36" s="22">
        <v>5</v>
      </c>
      <c r="B36" s="14">
        <v>514</v>
      </c>
      <c r="C36" s="23">
        <v>92</v>
      </c>
      <c r="D36" s="23">
        <v>0</v>
      </c>
      <c r="E36" s="23">
        <v>533</v>
      </c>
      <c r="F36" s="23">
        <v>73</v>
      </c>
      <c r="G36" s="23">
        <v>0</v>
      </c>
      <c r="H36" s="23">
        <v>548</v>
      </c>
      <c r="I36" s="23">
        <v>58</v>
      </c>
      <c r="J36" s="23">
        <v>0</v>
      </c>
      <c r="K36" s="23">
        <v>596</v>
      </c>
      <c r="L36" s="23">
        <v>10</v>
      </c>
      <c r="M36" s="23">
        <v>0</v>
      </c>
      <c r="N36" s="144"/>
      <c r="O36" s="145"/>
      <c r="P36" s="145"/>
      <c r="Q36" s="145"/>
      <c r="R36" s="145"/>
      <c r="S36" s="145"/>
      <c r="T36" s="54"/>
    </row>
    <row r="37" spans="1:32" s="5" customFormat="1" ht="18" customHeight="1">
      <c r="A37" s="22" t="s">
        <v>41</v>
      </c>
      <c r="B37" s="14">
        <f>SUM(B35:B36)</f>
        <v>874</v>
      </c>
      <c r="C37" s="14">
        <f t="shared" ref="C37:M37" si="4">SUM(C35:C36)</f>
        <v>235</v>
      </c>
      <c r="D37" s="14">
        <f t="shared" si="4"/>
        <v>2</v>
      </c>
      <c r="E37" s="14">
        <f t="shared" si="4"/>
        <v>945</v>
      </c>
      <c r="F37" s="14">
        <f t="shared" si="4"/>
        <v>166</v>
      </c>
      <c r="G37" s="14">
        <f t="shared" si="4"/>
        <v>0</v>
      </c>
      <c r="H37" s="14">
        <f t="shared" si="4"/>
        <v>982</v>
      </c>
      <c r="I37" s="14">
        <f t="shared" si="4"/>
        <v>129</v>
      </c>
      <c r="J37" s="14">
        <f t="shared" si="4"/>
        <v>0</v>
      </c>
      <c r="K37" s="14">
        <f t="shared" si="4"/>
        <v>1065</v>
      </c>
      <c r="L37" s="14">
        <f t="shared" si="4"/>
        <v>46</v>
      </c>
      <c r="M37" s="14">
        <f t="shared" si="4"/>
        <v>0</v>
      </c>
      <c r="N37" s="20"/>
      <c r="O37" s="20"/>
      <c r="P37" s="20"/>
      <c r="Q37" s="16"/>
      <c r="R37" s="53"/>
      <c r="S37" s="53"/>
      <c r="T37" s="53"/>
      <c r="U37" s="53"/>
    </row>
    <row r="38" spans="1:32" s="5" customFormat="1" ht="14.1" customHeight="1">
      <c r="A38" s="16"/>
      <c r="B38" s="20"/>
      <c r="C38" s="20"/>
      <c r="D38" s="20"/>
      <c r="E38" s="20"/>
      <c r="F38" s="20"/>
      <c r="G38" s="20"/>
      <c r="H38" s="21"/>
      <c r="I38" s="20"/>
      <c r="J38" s="20"/>
      <c r="K38" s="20"/>
      <c r="L38" s="20"/>
      <c r="M38" s="20"/>
      <c r="N38" s="20"/>
      <c r="O38" s="20"/>
      <c r="P38" s="20"/>
      <c r="Q38" s="16"/>
      <c r="R38" s="53"/>
      <c r="S38" s="53"/>
      <c r="T38" s="53"/>
      <c r="U38" s="53"/>
    </row>
    <row r="39" spans="1:32" s="5" customFormat="1" ht="21.75" customHeight="1">
      <c r="A39" s="125" t="s">
        <v>64</v>
      </c>
      <c r="B39" s="128" t="s">
        <v>65</v>
      </c>
      <c r="C39" s="106" t="s">
        <v>66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8"/>
      <c r="R39" s="140"/>
      <c r="S39" s="141"/>
      <c r="T39" s="141"/>
      <c r="U39" s="141"/>
      <c r="V39" s="141"/>
      <c r="W39" s="141"/>
      <c r="X39" s="141"/>
      <c r="Y39" s="141"/>
      <c r="Z39" s="141"/>
    </row>
    <row r="40" spans="1:32" s="5" customFormat="1" ht="15.95" customHeight="1">
      <c r="A40" s="126"/>
      <c r="B40" s="129"/>
      <c r="C40" s="106" t="s">
        <v>67</v>
      </c>
      <c r="D40" s="107"/>
      <c r="E40" s="108"/>
      <c r="F40" s="106" t="s">
        <v>68</v>
      </c>
      <c r="G40" s="107"/>
      <c r="H40" s="108"/>
      <c r="I40" s="106" t="s">
        <v>69</v>
      </c>
      <c r="J40" s="107"/>
      <c r="K40" s="108"/>
      <c r="L40" s="106" t="s">
        <v>70</v>
      </c>
      <c r="M40" s="107"/>
      <c r="N40" s="108"/>
      <c r="O40" s="106" t="s">
        <v>71</v>
      </c>
      <c r="P40" s="107"/>
      <c r="Q40" s="108"/>
      <c r="R40" s="140"/>
      <c r="S40" s="141"/>
      <c r="T40" s="141"/>
      <c r="U40" s="141"/>
      <c r="V40" s="141"/>
      <c r="W40" s="141"/>
      <c r="X40" s="141"/>
      <c r="Y40" s="141"/>
      <c r="Z40" s="141"/>
    </row>
    <row r="41" spans="1:32" s="5" customFormat="1" ht="15.95" customHeight="1">
      <c r="A41" s="127"/>
      <c r="B41" s="130"/>
      <c r="C41" s="24" t="s">
        <v>55</v>
      </c>
      <c r="D41" s="24" t="s">
        <v>56</v>
      </c>
      <c r="E41" s="24" t="s">
        <v>57</v>
      </c>
      <c r="F41" s="24" t="s">
        <v>55</v>
      </c>
      <c r="G41" s="24" t="s">
        <v>56</v>
      </c>
      <c r="H41" s="24" t="s">
        <v>57</v>
      </c>
      <c r="I41" s="24" t="s">
        <v>55</v>
      </c>
      <c r="J41" s="24" t="s">
        <v>56</v>
      </c>
      <c r="K41" s="24" t="s">
        <v>57</v>
      </c>
      <c r="L41" s="24" t="s">
        <v>55</v>
      </c>
      <c r="M41" s="24" t="s">
        <v>56</v>
      </c>
      <c r="N41" s="24" t="s">
        <v>57</v>
      </c>
      <c r="O41" s="24" t="s">
        <v>55</v>
      </c>
      <c r="P41" s="24" t="s">
        <v>56</v>
      </c>
      <c r="Q41" s="24" t="s">
        <v>57</v>
      </c>
      <c r="R41" s="140"/>
      <c r="S41" s="141"/>
      <c r="T41" s="141"/>
      <c r="U41" s="141"/>
      <c r="V41" s="141"/>
      <c r="W41" s="141"/>
      <c r="X41" s="141"/>
      <c r="Y41" s="141"/>
      <c r="Z41" s="141"/>
    </row>
    <row r="42" spans="1:32" s="5" customFormat="1" ht="18" customHeight="1">
      <c r="A42" s="25">
        <v>1</v>
      </c>
      <c r="B42" s="14">
        <v>489</v>
      </c>
      <c r="C42" s="26">
        <v>488</v>
      </c>
      <c r="D42" s="26">
        <v>1</v>
      </c>
      <c r="E42" s="26">
        <v>0</v>
      </c>
      <c r="F42" s="26">
        <v>485</v>
      </c>
      <c r="G42" s="26">
        <v>4</v>
      </c>
      <c r="H42" s="26">
        <v>0</v>
      </c>
      <c r="I42" s="26">
        <v>337</v>
      </c>
      <c r="J42" s="26">
        <v>152</v>
      </c>
      <c r="K42" s="26">
        <v>0</v>
      </c>
      <c r="L42" s="26">
        <v>398</v>
      </c>
      <c r="M42" s="26">
        <v>91</v>
      </c>
      <c r="N42" s="26">
        <v>0</v>
      </c>
      <c r="O42" s="26">
        <v>353</v>
      </c>
      <c r="P42" s="26">
        <v>136</v>
      </c>
      <c r="Q42" s="26">
        <v>0</v>
      </c>
      <c r="R42" s="140"/>
      <c r="S42" s="141"/>
      <c r="T42" s="141"/>
      <c r="U42" s="141"/>
      <c r="V42" s="141"/>
      <c r="W42" s="141"/>
      <c r="X42" s="141"/>
      <c r="Y42" s="141"/>
      <c r="Z42" s="141"/>
    </row>
    <row r="43" spans="1:32" s="5" customFormat="1" ht="18" customHeight="1">
      <c r="A43" s="25">
        <v>2</v>
      </c>
      <c r="B43" s="14">
        <v>428</v>
      </c>
      <c r="C43" s="26">
        <v>389</v>
      </c>
      <c r="D43" s="26">
        <v>39</v>
      </c>
      <c r="E43" s="26">
        <v>0</v>
      </c>
      <c r="F43" s="26">
        <v>366</v>
      </c>
      <c r="G43" s="26">
        <v>62</v>
      </c>
      <c r="H43" s="26">
        <v>0</v>
      </c>
      <c r="I43" s="26">
        <v>262</v>
      </c>
      <c r="J43" s="26">
        <v>166</v>
      </c>
      <c r="K43" s="26">
        <v>0</v>
      </c>
      <c r="L43" s="26">
        <v>343</v>
      </c>
      <c r="M43" s="26">
        <v>85</v>
      </c>
      <c r="N43" s="26">
        <v>0</v>
      </c>
      <c r="O43" s="26">
        <v>304</v>
      </c>
      <c r="P43" s="26">
        <v>124</v>
      </c>
      <c r="Q43" s="26">
        <v>0</v>
      </c>
      <c r="R43" s="140"/>
      <c r="S43" s="141"/>
      <c r="T43" s="141"/>
      <c r="U43" s="141"/>
      <c r="V43" s="141"/>
      <c r="W43" s="141"/>
      <c r="X43" s="141"/>
      <c r="Y43" s="141"/>
      <c r="Z43" s="141"/>
    </row>
    <row r="44" spans="1:32" s="5" customFormat="1" ht="18" customHeight="1">
      <c r="A44" s="25">
        <v>3</v>
      </c>
      <c r="B44" s="14">
        <v>423</v>
      </c>
      <c r="C44" s="26">
        <v>407</v>
      </c>
      <c r="D44" s="26">
        <v>16</v>
      </c>
      <c r="E44" s="26">
        <v>0</v>
      </c>
      <c r="F44" s="26">
        <v>386</v>
      </c>
      <c r="G44" s="26">
        <v>37</v>
      </c>
      <c r="H44" s="26">
        <v>0</v>
      </c>
      <c r="I44" s="26">
        <v>294</v>
      </c>
      <c r="J44" s="26">
        <v>129</v>
      </c>
      <c r="K44" s="26">
        <v>0</v>
      </c>
      <c r="L44" s="26">
        <v>345</v>
      </c>
      <c r="M44" s="26">
        <v>78</v>
      </c>
      <c r="N44" s="26">
        <v>0</v>
      </c>
      <c r="O44" s="26">
        <v>329</v>
      </c>
      <c r="P44" s="26">
        <v>94</v>
      </c>
      <c r="Q44" s="26">
        <v>0</v>
      </c>
      <c r="R44" s="140"/>
      <c r="S44" s="141"/>
      <c r="T44" s="141"/>
      <c r="U44" s="141"/>
      <c r="V44" s="141"/>
      <c r="W44" s="141"/>
      <c r="X44" s="141"/>
      <c r="Y44" s="141"/>
      <c r="Z44" s="141"/>
    </row>
    <row r="45" spans="1:32" s="5" customFormat="1" ht="18" customHeight="1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8"/>
      <c r="R45" s="141"/>
      <c r="S45" s="141"/>
      <c r="T45" s="141"/>
      <c r="U45" s="141"/>
      <c r="V45" s="141"/>
      <c r="W45" s="141"/>
      <c r="X45" s="141"/>
      <c r="Y45" s="141"/>
      <c r="Z45" s="141"/>
    </row>
    <row r="46" spans="1:32" s="5" customFormat="1" ht="21" customHeight="1">
      <c r="A46" s="125" t="s">
        <v>64</v>
      </c>
      <c r="B46" s="128" t="s">
        <v>65</v>
      </c>
      <c r="C46" s="106" t="s">
        <v>72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8"/>
      <c r="AA46" s="116" t="s">
        <v>73</v>
      </c>
      <c r="AB46" s="117"/>
      <c r="AC46" s="117"/>
      <c r="AD46" s="117"/>
      <c r="AE46" s="117"/>
      <c r="AF46" s="118"/>
    </row>
    <row r="47" spans="1:32" s="5" customFormat="1" ht="27" customHeight="1">
      <c r="A47" s="126"/>
      <c r="B47" s="129"/>
      <c r="C47" s="119" t="s">
        <v>74</v>
      </c>
      <c r="D47" s="119"/>
      <c r="E47" s="119"/>
      <c r="F47" s="103" t="s">
        <v>75</v>
      </c>
      <c r="G47" s="103"/>
      <c r="H47" s="103"/>
      <c r="I47" s="116" t="s">
        <v>76</v>
      </c>
      <c r="J47" s="117"/>
      <c r="K47" s="118"/>
      <c r="L47" s="106" t="s">
        <v>77</v>
      </c>
      <c r="M47" s="107"/>
      <c r="N47" s="108"/>
      <c r="O47" s="106" t="s">
        <v>78</v>
      </c>
      <c r="P47" s="107"/>
      <c r="Q47" s="108"/>
      <c r="R47" s="116" t="s">
        <v>79</v>
      </c>
      <c r="S47" s="117"/>
      <c r="T47" s="118"/>
      <c r="U47" s="103" t="s">
        <v>80</v>
      </c>
      <c r="V47" s="103"/>
      <c r="W47" s="103"/>
      <c r="X47" s="103" t="s">
        <v>81</v>
      </c>
      <c r="Y47" s="103"/>
      <c r="Z47" s="103"/>
      <c r="AA47" s="103" t="s">
        <v>82</v>
      </c>
      <c r="AB47" s="103"/>
      <c r="AC47" s="103"/>
      <c r="AD47" s="103" t="s">
        <v>83</v>
      </c>
      <c r="AE47" s="103"/>
      <c r="AF47" s="103"/>
    </row>
    <row r="48" spans="1:32" s="5" customFormat="1" ht="15.95" customHeight="1">
      <c r="A48" s="127"/>
      <c r="B48" s="130"/>
      <c r="C48" s="24" t="s">
        <v>84</v>
      </c>
      <c r="D48" s="24" t="s">
        <v>85</v>
      </c>
      <c r="E48" s="24" t="s">
        <v>57</v>
      </c>
      <c r="F48" s="24" t="s">
        <v>84</v>
      </c>
      <c r="G48" s="24" t="s">
        <v>85</v>
      </c>
      <c r="H48" s="24" t="s">
        <v>57</v>
      </c>
      <c r="I48" s="24" t="s">
        <v>84</v>
      </c>
      <c r="J48" s="24" t="s">
        <v>85</v>
      </c>
      <c r="K48" s="24" t="s">
        <v>57</v>
      </c>
      <c r="L48" s="24" t="s">
        <v>84</v>
      </c>
      <c r="M48" s="24" t="s">
        <v>85</v>
      </c>
      <c r="N48" s="24" t="s">
        <v>57</v>
      </c>
      <c r="O48" s="24" t="s">
        <v>84</v>
      </c>
      <c r="P48" s="24" t="s">
        <v>85</v>
      </c>
      <c r="Q48" s="24" t="s">
        <v>57</v>
      </c>
      <c r="R48" s="24" t="s">
        <v>84</v>
      </c>
      <c r="S48" s="24" t="s">
        <v>85</v>
      </c>
      <c r="T48" s="24" t="s">
        <v>57</v>
      </c>
      <c r="U48" s="24" t="s">
        <v>84</v>
      </c>
      <c r="V48" s="24" t="s">
        <v>85</v>
      </c>
      <c r="W48" s="24" t="s">
        <v>57</v>
      </c>
      <c r="X48" s="24" t="s">
        <v>84</v>
      </c>
      <c r="Y48" s="24" t="s">
        <v>85</v>
      </c>
      <c r="Z48" s="24" t="s">
        <v>57</v>
      </c>
      <c r="AA48" s="24" t="s">
        <v>84</v>
      </c>
      <c r="AB48" s="24" t="s">
        <v>85</v>
      </c>
      <c r="AC48" s="24" t="s">
        <v>57</v>
      </c>
      <c r="AD48" s="24" t="s">
        <v>84</v>
      </c>
      <c r="AE48" s="24" t="s">
        <v>85</v>
      </c>
      <c r="AF48" s="24" t="s">
        <v>57</v>
      </c>
    </row>
    <row r="49" spans="1:32" s="5" customFormat="1" ht="18" customHeight="1">
      <c r="A49" s="25">
        <v>1</v>
      </c>
      <c r="B49" s="28">
        <v>489</v>
      </c>
      <c r="C49" s="28">
        <v>364</v>
      </c>
      <c r="D49" s="28">
        <v>119</v>
      </c>
      <c r="E49" s="28">
        <v>0</v>
      </c>
      <c r="F49" s="28">
        <v>372</v>
      </c>
      <c r="G49" s="28">
        <v>117</v>
      </c>
      <c r="H49" s="90">
        <v>0</v>
      </c>
      <c r="I49" s="93">
        <v>350</v>
      </c>
      <c r="J49" s="93">
        <v>132</v>
      </c>
      <c r="K49" s="93">
        <v>3</v>
      </c>
      <c r="L49" s="93">
        <v>381</v>
      </c>
      <c r="M49" s="93">
        <v>107</v>
      </c>
      <c r="N49" s="93">
        <v>1</v>
      </c>
      <c r="O49" s="93">
        <v>369</v>
      </c>
      <c r="P49" s="93">
        <v>119</v>
      </c>
      <c r="Q49" s="93">
        <v>1</v>
      </c>
      <c r="R49" s="93">
        <v>351</v>
      </c>
      <c r="S49" s="93">
        <v>138</v>
      </c>
      <c r="T49" s="93">
        <v>0</v>
      </c>
      <c r="U49" s="93">
        <v>340</v>
      </c>
      <c r="V49" s="93">
        <v>149</v>
      </c>
      <c r="W49" s="93">
        <v>0</v>
      </c>
      <c r="X49" s="93">
        <v>396</v>
      </c>
      <c r="Y49" s="93">
        <v>93</v>
      </c>
      <c r="Z49" s="93">
        <v>0</v>
      </c>
      <c r="AA49" s="91"/>
      <c r="AB49" s="64"/>
      <c r="AC49" s="64"/>
      <c r="AD49" s="64"/>
      <c r="AE49" s="64"/>
      <c r="AF49" s="64"/>
    </row>
    <row r="50" spans="1:32" s="5" customFormat="1" ht="18" customHeight="1">
      <c r="A50" s="25">
        <v>2</v>
      </c>
      <c r="B50" s="28">
        <v>428</v>
      </c>
      <c r="C50" s="28">
        <v>269</v>
      </c>
      <c r="D50" s="28">
        <v>155</v>
      </c>
      <c r="E50" s="28">
        <v>4</v>
      </c>
      <c r="F50" s="28">
        <v>311</v>
      </c>
      <c r="G50" s="28">
        <v>117</v>
      </c>
      <c r="H50" s="28">
        <v>0</v>
      </c>
      <c r="I50" s="92">
        <v>244</v>
      </c>
      <c r="J50" s="92">
        <v>174</v>
      </c>
      <c r="K50" s="92"/>
      <c r="L50" s="92">
        <v>289</v>
      </c>
      <c r="M50" s="92">
        <v>138</v>
      </c>
      <c r="N50" s="92">
        <v>1</v>
      </c>
      <c r="O50" s="92">
        <v>335</v>
      </c>
      <c r="P50" s="92">
        <v>92</v>
      </c>
      <c r="Q50" s="92">
        <v>1</v>
      </c>
      <c r="R50" s="92">
        <v>304</v>
      </c>
      <c r="S50" s="92">
        <v>124</v>
      </c>
      <c r="T50" s="92">
        <v>0</v>
      </c>
      <c r="U50" s="92">
        <v>278</v>
      </c>
      <c r="V50" s="92">
        <v>150</v>
      </c>
      <c r="W50" s="92">
        <v>0</v>
      </c>
      <c r="X50" s="92">
        <v>353</v>
      </c>
      <c r="Y50" s="92">
        <v>75</v>
      </c>
      <c r="Z50" s="92">
        <v>0</v>
      </c>
      <c r="AA50" s="64"/>
      <c r="AB50" s="64"/>
      <c r="AC50" s="64"/>
      <c r="AD50" s="64"/>
      <c r="AE50" s="64"/>
      <c r="AF50" s="64"/>
    </row>
    <row r="51" spans="1:32" s="5" customFormat="1" ht="18" customHeight="1">
      <c r="A51" s="25">
        <v>3</v>
      </c>
      <c r="B51" s="28">
        <v>423</v>
      </c>
      <c r="C51" s="28">
        <v>292</v>
      </c>
      <c r="D51" s="28">
        <v>131</v>
      </c>
      <c r="E51" s="28">
        <v>0</v>
      </c>
      <c r="F51" s="28">
        <v>307</v>
      </c>
      <c r="G51" s="28">
        <v>116</v>
      </c>
      <c r="H51" s="28">
        <v>0</v>
      </c>
      <c r="I51" s="28">
        <v>234</v>
      </c>
      <c r="J51" s="28">
        <v>189</v>
      </c>
      <c r="K51" s="28">
        <v>0</v>
      </c>
      <c r="L51" s="28">
        <v>278</v>
      </c>
      <c r="M51" s="28">
        <v>145</v>
      </c>
      <c r="N51" s="28">
        <v>0</v>
      </c>
      <c r="O51" s="28">
        <v>306</v>
      </c>
      <c r="P51" s="28">
        <v>117</v>
      </c>
      <c r="Q51" s="28">
        <v>0</v>
      </c>
      <c r="R51" s="28">
        <v>309</v>
      </c>
      <c r="S51" s="28">
        <v>114</v>
      </c>
      <c r="T51" s="28">
        <v>0</v>
      </c>
      <c r="U51" s="28">
        <v>299</v>
      </c>
      <c r="V51" s="28">
        <v>124</v>
      </c>
      <c r="W51" s="28">
        <v>0</v>
      </c>
      <c r="X51" s="28">
        <v>304</v>
      </c>
      <c r="Y51" s="28">
        <v>119</v>
      </c>
      <c r="Z51" s="28">
        <v>0</v>
      </c>
      <c r="AA51" s="56">
        <v>295</v>
      </c>
      <c r="AB51" s="56">
        <v>128</v>
      </c>
      <c r="AC51" s="56">
        <v>0</v>
      </c>
      <c r="AD51" s="56">
        <v>346</v>
      </c>
      <c r="AE51" s="56">
        <v>77</v>
      </c>
      <c r="AF51" s="56">
        <v>0</v>
      </c>
    </row>
    <row r="52" spans="1:32" s="5" customFormat="1" ht="18" customHeight="1">
      <c r="A52" s="27"/>
      <c r="B52" s="28"/>
      <c r="C52" s="28"/>
      <c r="D52" s="28"/>
      <c r="E52" s="28"/>
      <c r="F52" s="28"/>
      <c r="G52" s="28"/>
      <c r="H52" s="29"/>
      <c r="I52" s="28"/>
      <c r="J52" s="28"/>
      <c r="K52" s="28"/>
      <c r="L52" s="28"/>
      <c r="M52" s="28"/>
      <c r="N52" s="28"/>
      <c r="O52" s="28"/>
      <c r="P52" s="28"/>
      <c r="Q52" s="27"/>
      <c r="R52" s="55"/>
      <c r="S52" s="55"/>
      <c r="T52" s="55"/>
      <c r="U52" s="55"/>
      <c r="V52" s="56"/>
      <c r="W52" s="56"/>
      <c r="X52" s="56"/>
      <c r="Y52" s="56"/>
      <c r="Z52" s="56"/>
    </row>
    <row r="53" spans="1:32" s="5" customFormat="1" ht="18" customHeight="1">
      <c r="A53" s="16"/>
      <c r="B53" s="20"/>
      <c r="C53" s="20"/>
      <c r="D53" s="20"/>
      <c r="E53" s="20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0"/>
      <c r="Q53" s="16"/>
      <c r="R53" s="53"/>
      <c r="S53" s="53"/>
      <c r="T53" s="53"/>
      <c r="U53" s="53"/>
    </row>
    <row r="54" spans="1:32" s="1" customFormat="1" ht="47.25" customHeight="1">
      <c r="A54" s="30" t="s">
        <v>86</v>
      </c>
      <c r="B54" s="30" t="s">
        <v>65</v>
      </c>
      <c r="C54" s="30" t="s">
        <v>87</v>
      </c>
      <c r="D54" s="30" t="s">
        <v>88</v>
      </c>
      <c r="E54" s="30" t="s">
        <v>89</v>
      </c>
      <c r="F54" s="30" t="s">
        <v>90</v>
      </c>
      <c r="G54" s="30" t="s">
        <v>89</v>
      </c>
      <c r="H54" s="31" t="s">
        <v>91</v>
      </c>
      <c r="I54" s="31" t="s">
        <v>28</v>
      </c>
      <c r="J54" s="31" t="s">
        <v>92</v>
      </c>
      <c r="K54" s="31" t="s">
        <v>89</v>
      </c>
      <c r="L54" s="31" t="s">
        <v>93</v>
      </c>
      <c r="M54" s="31" t="s">
        <v>89</v>
      </c>
      <c r="N54" s="46" t="s">
        <v>94</v>
      </c>
      <c r="O54" s="46" t="s">
        <v>89</v>
      </c>
      <c r="P54" s="47"/>
      <c r="Q54" s="57" t="s">
        <v>64</v>
      </c>
      <c r="R54" s="57" t="s">
        <v>65</v>
      </c>
      <c r="S54" s="57" t="s">
        <v>95</v>
      </c>
      <c r="T54" s="57" t="s">
        <v>53</v>
      </c>
      <c r="U54" s="57" t="s">
        <v>96</v>
      </c>
      <c r="V54" s="57" t="s">
        <v>53</v>
      </c>
      <c r="W54" s="58" t="s">
        <v>97</v>
      </c>
      <c r="X54" s="58" t="s">
        <v>43</v>
      </c>
      <c r="Y54" s="142"/>
      <c r="Z54" s="143"/>
    </row>
    <row r="55" spans="1:32" s="1" customFormat="1" ht="18" customHeight="1">
      <c r="A55" s="30" t="s">
        <v>98</v>
      </c>
      <c r="B55" s="32">
        <v>489</v>
      </c>
      <c r="C55" s="32">
        <v>489</v>
      </c>
      <c r="D55" s="32">
        <v>7</v>
      </c>
      <c r="E55" s="33">
        <f>D55*100/$C55</f>
        <v>1.4314928425357873</v>
      </c>
      <c r="F55" s="32">
        <f>C55-D55</f>
        <v>482</v>
      </c>
      <c r="G55" s="33">
        <f>F55*100/$C55</f>
        <v>98.568507157464211</v>
      </c>
      <c r="H55" s="31" t="s">
        <v>99</v>
      </c>
      <c r="I55" s="32">
        <v>489</v>
      </c>
      <c r="J55" s="32">
        <v>371</v>
      </c>
      <c r="K55" s="32">
        <f t="shared" ref="K55:K60" si="5">J55*100/$I55</f>
        <v>75.869120654396724</v>
      </c>
      <c r="L55" s="32">
        <f>I55-J55</f>
        <v>118</v>
      </c>
      <c r="M55" s="32">
        <f t="shared" ref="M55:M60" si="6">L55*100/$I55</f>
        <v>24.130879345603272</v>
      </c>
      <c r="N55" s="32">
        <v>0</v>
      </c>
      <c r="O55" s="32">
        <f t="shared" ref="O55:O60" si="7">N55*100/$I55</f>
        <v>0</v>
      </c>
      <c r="P55" s="45"/>
      <c r="Q55" s="59">
        <v>1</v>
      </c>
      <c r="R55" s="60">
        <v>489</v>
      </c>
      <c r="S55" s="60">
        <v>482</v>
      </c>
      <c r="T55" s="61">
        <f t="shared" ref="T55:T60" si="8">S55*100/$R55</f>
        <v>98.568507157464211</v>
      </c>
      <c r="U55" s="60">
        <v>7</v>
      </c>
      <c r="V55" s="61">
        <f t="shared" ref="V55:V60" si="9">U55*100/$R55</f>
        <v>1.4314928425357873</v>
      </c>
      <c r="W55" s="60"/>
      <c r="X55" s="60"/>
      <c r="Y55" s="142"/>
      <c r="Z55" s="143"/>
    </row>
    <row r="56" spans="1:32" s="1" customFormat="1" ht="18" customHeight="1">
      <c r="A56" s="30" t="s">
        <v>100</v>
      </c>
      <c r="B56" s="32">
        <v>489</v>
      </c>
      <c r="C56" s="32">
        <v>489</v>
      </c>
      <c r="D56" s="32">
        <v>1</v>
      </c>
      <c r="E56" s="33">
        <f>D56*100/$C56</f>
        <v>0.20449897750511248</v>
      </c>
      <c r="F56" s="32">
        <f>C56-D56</f>
        <v>488</v>
      </c>
      <c r="G56" s="33">
        <f>F56*100/$C56</f>
        <v>99.795501022494889</v>
      </c>
      <c r="H56" s="31" t="s">
        <v>101</v>
      </c>
      <c r="I56" s="32">
        <v>489</v>
      </c>
      <c r="J56" s="32">
        <v>331</v>
      </c>
      <c r="K56" s="32">
        <f t="shared" si="5"/>
        <v>67.689161554192225</v>
      </c>
      <c r="L56" s="32">
        <v>158</v>
      </c>
      <c r="M56" s="32">
        <f t="shared" si="6"/>
        <v>32.310838445807768</v>
      </c>
      <c r="N56" s="32">
        <v>0</v>
      </c>
      <c r="O56" s="32">
        <f t="shared" si="7"/>
        <v>0</v>
      </c>
      <c r="P56" s="45"/>
      <c r="Q56" s="59">
        <v>2</v>
      </c>
      <c r="R56" s="60">
        <v>428</v>
      </c>
      <c r="S56" s="60">
        <v>426</v>
      </c>
      <c r="T56" s="61">
        <f t="shared" si="8"/>
        <v>99.532710280373834</v>
      </c>
      <c r="U56" s="60">
        <v>2</v>
      </c>
      <c r="V56" s="61">
        <f t="shared" si="9"/>
        <v>0.46728971962616822</v>
      </c>
      <c r="W56" s="60"/>
      <c r="X56" s="60"/>
      <c r="Y56" s="142"/>
      <c r="Z56" s="143"/>
    </row>
    <row r="57" spans="1:32" s="1" customFormat="1" ht="18" customHeight="1">
      <c r="A57" s="34"/>
      <c r="B57" s="35"/>
      <c r="C57" s="35"/>
      <c r="D57" s="35"/>
      <c r="E57" s="35"/>
      <c r="F57" s="35"/>
      <c r="G57" s="35"/>
      <c r="H57" s="36" t="s">
        <v>102</v>
      </c>
      <c r="I57" s="32">
        <v>489</v>
      </c>
      <c r="J57" s="32">
        <v>327</v>
      </c>
      <c r="K57" s="32">
        <f t="shared" si="5"/>
        <v>66.871165644171782</v>
      </c>
      <c r="L57" s="32">
        <v>162</v>
      </c>
      <c r="M57" s="32">
        <f t="shared" si="6"/>
        <v>33.128834355828218</v>
      </c>
      <c r="N57" s="32">
        <v>0</v>
      </c>
      <c r="O57" s="32">
        <f t="shared" si="7"/>
        <v>0</v>
      </c>
      <c r="P57" s="45"/>
      <c r="Q57" s="59">
        <v>3</v>
      </c>
      <c r="R57" s="60">
        <v>423</v>
      </c>
      <c r="S57" s="60">
        <v>423</v>
      </c>
      <c r="T57" s="61">
        <f t="shared" si="8"/>
        <v>100</v>
      </c>
      <c r="U57" s="60">
        <v>0</v>
      </c>
      <c r="V57" s="61">
        <f t="shared" si="9"/>
        <v>0</v>
      </c>
      <c r="W57" s="60"/>
      <c r="X57" s="60"/>
      <c r="Y57" s="142"/>
      <c r="Z57" s="143"/>
    </row>
    <row r="58" spans="1:32" s="1" customFormat="1" ht="18" customHeight="1">
      <c r="A58" s="34"/>
      <c r="B58" s="35"/>
      <c r="C58" s="35"/>
      <c r="D58" s="35"/>
      <c r="E58" s="35"/>
      <c r="F58" s="35"/>
      <c r="G58" s="35"/>
      <c r="H58" s="31" t="s">
        <v>103</v>
      </c>
      <c r="I58" s="32">
        <v>489</v>
      </c>
      <c r="J58" s="32">
        <v>394</v>
      </c>
      <c r="K58" s="32">
        <f t="shared" si="5"/>
        <v>80.572597137014313</v>
      </c>
      <c r="L58" s="32">
        <v>95</v>
      </c>
      <c r="M58" s="32">
        <f t="shared" si="6"/>
        <v>19.427402862985684</v>
      </c>
      <c r="N58" s="32">
        <v>0</v>
      </c>
      <c r="O58" s="32">
        <f t="shared" si="7"/>
        <v>0</v>
      </c>
      <c r="P58" s="45"/>
      <c r="Q58" s="59">
        <v>4</v>
      </c>
      <c r="R58" s="60">
        <v>505</v>
      </c>
      <c r="S58" s="60">
        <v>498</v>
      </c>
      <c r="T58" s="61">
        <f t="shared" si="8"/>
        <v>98.613861386138609</v>
      </c>
      <c r="U58" s="60">
        <v>7</v>
      </c>
      <c r="V58" s="61">
        <f t="shared" si="9"/>
        <v>1.386138613861386</v>
      </c>
      <c r="W58" s="60"/>
      <c r="X58" s="60"/>
      <c r="Y58" s="142"/>
      <c r="Z58" s="143"/>
    </row>
    <row r="59" spans="1:32" s="1" customFormat="1" ht="18" customHeight="1">
      <c r="A59" s="34"/>
      <c r="B59" s="35"/>
      <c r="C59" s="35"/>
      <c r="D59" s="35"/>
      <c r="E59" s="35"/>
      <c r="F59" s="35"/>
      <c r="G59" s="35"/>
      <c r="H59" s="31" t="s">
        <v>104</v>
      </c>
      <c r="I59" s="32">
        <v>489</v>
      </c>
      <c r="J59" s="32">
        <v>353</v>
      </c>
      <c r="K59" s="32">
        <f t="shared" si="5"/>
        <v>72.188139059304703</v>
      </c>
      <c r="L59" s="32">
        <v>136</v>
      </c>
      <c r="M59" s="32">
        <f t="shared" si="6"/>
        <v>27.811860940695297</v>
      </c>
      <c r="N59" s="32">
        <v>0</v>
      </c>
      <c r="O59" s="32">
        <f t="shared" si="7"/>
        <v>0</v>
      </c>
      <c r="P59" s="45"/>
      <c r="Q59" s="59">
        <v>5</v>
      </c>
      <c r="R59" s="60">
        <v>606</v>
      </c>
      <c r="S59" s="60">
        <v>606</v>
      </c>
      <c r="T59" s="61">
        <f t="shared" si="8"/>
        <v>100</v>
      </c>
      <c r="U59" s="60">
        <v>0</v>
      </c>
      <c r="V59" s="61">
        <f t="shared" si="9"/>
        <v>0</v>
      </c>
      <c r="W59" s="60"/>
      <c r="X59" s="60"/>
      <c r="Y59" s="142"/>
      <c r="Z59" s="143"/>
    </row>
    <row r="60" spans="1:32" s="1" customFormat="1" ht="18" customHeight="1">
      <c r="A60" s="34"/>
      <c r="B60" s="35"/>
      <c r="C60" s="35"/>
      <c r="D60" s="35"/>
      <c r="E60" s="35"/>
      <c r="F60" s="35"/>
      <c r="G60" s="35"/>
      <c r="H60" s="37" t="s">
        <v>105</v>
      </c>
      <c r="I60" s="32">
        <v>489</v>
      </c>
      <c r="J60" s="32">
        <v>334</v>
      </c>
      <c r="K60" s="32">
        <f t="shared" si="5"/>
        <v>68.302658486707571</v>
      </c>
      <c r="L60" s="32">
        <v>155</v>
      </c>
      <c r="M60" s="32">
        <f t="shared" si="6"/>
        <v>31.697341513292432</v>
      </c>
      <c r="N60" s="32">
        <v>0</v>
      </c>
      <c r="O60" s="32">
        <f t="shared" si="7"/>
        <v>0</v>
      </c>
      <c r="P60" s="45"/>
      <c r="Q60" s="59" t="s">
        <v>41</v>
      </c>
      <c r="R60" s="60">
        <f>SUM(R55:R59)</f>
        <v>2451</v>
      </c>
      <c r="S60" s="60">
        <f>SUM(S55:S59)</f>
        <v>2435</v>
      </c>
      <c r="T60" s="61">
        <f t="shared" si="8"/>
        <v>99.347205222358227</v>
      </c>
      <c r="U60" s="60">
        <f>SUM(U55:U59)</f>
        <v>16</v>
      </c>
      <c r="V60" s="61">
        <f t="shared" si="9"/>
        <v>0.65279477764177885</v>
      </c>
      <c r="W60" s="60">
        <f>SUM(W55:W59)</f>
        <v>0</v>
      </c>
      <c r="X60" s="60">
        <f>SUM(X55:X59)</f>
        <v>0</v>
      </c>
      <c r="Y60" s="142"/>
      <c r="Z60" s="143"/>
    </row>
    <row r="61" spans="1:32" s="1" customFormat="1" ht="39" customHeight="1">
      <c r="A61" s="38" t="s">
        <v>106</v>
      </c>
      <c r="B61" s="38" t="s">
        <v>28</v>
      </c>
      <c r="C61" s="38" t="s">
        <v>87</v>
      </c>
      <c r="D61" s="39" t="s">
        <v>88</v>
      </c>
      <c r="E61" s="39" t="s">
        <v>89</v>
      </c>
      <c r="F61" s="39" t="s">
        <v>90</v>
      </c>
      <c r="G61" s="39" t="s">
        <v>89</v>
      </c>
      <c r="H61" s="40" t="s">
        <v>107</v>
      </c>
      <c r="I61" s="38" t="s">
        <v>28</v>
      </c>
      <c r="J61" s="38" t="s">
        <v>92</v>
      </c>
      <c r="K61" s="38" t="s">
        <v>89</v>
      </c>
      <c r="L61" s="38" t="s">
        <v>93</v>
      </c>
      <c r="M61" s="38" t="s">
        <v>89</v>
      </c>
      <c r="N61" s="48" t="s">
        <v>94</v>
      </c>
      <c r="O61" s="48" t="s">
        <v>89</v>
      </c>
    </row>
    <row r="62" spans="1:32" s="1" customFormat="1" ht="18" customHeight="1">
      <c r="A62" s="38" t="s">
        <v>98</v>
      </c>
      <c r="B62" s="32">
        <v>428</v>
      </c>
      <c r="C62" s="32">
        <v>428</v>
      </c>
      <c r="D62" s="32">
        <v>1</v>
      </c>
      <c r="E62" s="33">
        <f>D62*100/$C62</f>
        <v>0.23364485981308411</v>
      </c>
      <c r="F62" s="32">
        <f>C62-D62</f>
        <v>427</v>
      </c>
      <c r="G62" s="33">
        <f>F62*100/$C62</f>
        <v>99.766355140186917</v>
      </c>
      <c r="H62" s="41" t="s">
        <v>99</v>
      </c>
      <c r="I62" s="32">
        <v>428</v>
      </c>
      <c r="J62" s="32">
        <v>323</v>
      </c>
      <c r="K62" s="32">
        <f t="shared" ref="K62:K67" si="10">J62*100/$I62</f>
        <v>75.467289719626166</v>
      </c>
      <c r="L62" s="32">
        <v>105</v>
      </c>
      <c r="M62" s="32">
        <f t="shared" ref="M62:M67" si="11">L62*100/$I62</f>
        <v>24.532710280373831</v>
      </c>
      <c r="N62" s="32">
        <v>0</v>
      </c>
      <c r="O62" s="32">
        <f t="shared" ref="O62:O67" si="12">N62*100/$I62</f>
        <v>0</v>
      </c>
      <c r="P62" s="122" t="s">
        <v>109</v>
      </c>
      <c r="Q62" s="114" t="s">
        <v>110</v>
      </c>
      <c r="R62" s="115"/>
      <c r="S62" s="115"/>
      <c r="T62" s="115"/>
      <c r="U62" s="115"/>
      <c r="V62" s="115"/>
      <c r="W62" s="115"/>
      <c r="X62" s="115"/>
      <c r="Y62" s="115"/>
      <c r="Z62" s="113" t="s">
        <v>108</v>
      </c>
    </row>
    <row r="63" spans="1:32" s="1" customFormat="1" ht="18" customHeight="1">
      <c r="A63" s="38" t="s">
        <v>100</v>
      </c>
      <c r="B63" s="32">
        <v>428</v>
      </c>
      <c r="C63" s="32">
        <v>428</v>
      </c>
      <c r="D63" s="32">
        <v>1</v>
      </c>
      <c r="E63" s="33">
        <f>D63*100/$C63</f>
        <v>0.23364485981308411</v>
      </c>
      <c r="F63" s="32">
        <f>C63-D63</f>
        <v>427</v>
      </c>
      <c r="G63" s="33">
        <f>F63*100/$C63</f>
        <v>99.766355140186917</v>
      </c>
      <c r="H63" s="42" t="s">
        <v>111</v>
      </c>
      <c r="I63" s="32">
        <v>428</v>
      </c>
      <c r="J63" s="32">
        <v>282</v>
      </c>
      <c r="K63" s="32">
        <f t="shared" si="10"/>
        <v>65.887850467289724</v>
      </c>
      <c r="L63" s="32">
        <v>146</v>
      </c>
      <c r="M63" s="32">
        <f t="shared" si="11"/>
        <v>34.112149532710283</v>
      </c>
      <c r="N63" s="32">
        <v>0</v>
      </c>
      <c r="O63" s="32">
        <f t="shared" si="12"/>
        <v>0</v>
      </c>
      <c r="P63" s="123"/>
      <c r="Q63" s="63" t="s">
        <v>112</v>
      </c>
      <c r="R63" s="63" t="s">
        <v>113</v>
      </c>
      <c r="S63" s="63" t="s">
        <v>89</v>
      </c>
      <c r="T63" s="63" t="s">
        <v>92</v>
      </c>
      <c r="U63" s="63" t="s">
        <v>89</v>
      </c>
      <c r="V63" s="63" t="s">
        <v>93</v>
      </c>
      <c r="W63" s="63" t="s">
        <v>89</v>
      </c>
      <c r="X63" s="63" t="s">
        <v>94</v>
      </c>
      <c r="Y63" s="62" t="s">
        <v>89</v>
      </c>
      <c r="Z63" s="113"/>
    </row>
    <row r="64" spans="1:32" s="1" customFormat="1" ht="18" customHeight="1">
      <c r="A64" s="16"/>
      <c r="B64" s="65"/>
      <c r="C64" s="65"/>
      <c r="D64" s="65"/>
      <c r="E64" s="65"/>
      <c r="F64" s="65"/>
      <c r="G64" s="65"/>
      <c r="H64" s="42" t="s">
        <v>102</v>
      </c>
      <c r="I64" s="32">
        <v>428</v>
      </c>
      <c r="J64" s="32">
        <v>308</v>
      </c>
      <c r="K64" s="32">
        <f t="shared" si="10"/>
        <v>71.962616822429908</v>
      </c>
      <c r="L64" s="32">
        <v>120</v>
      </c>
      <c r="M64" s="32">
        <f t="shared" si="11"/>
        <v>28.037383177570092</v>
      </c>
      <c r="N64" s="32">
        <v>0</v>
      </c>
      <c r="O64" s="32">
        <f t="shared" si="12"/>
        <v>0</v>
      </c>
      <c r="P64" s="63">
        <v>1</v>
      </c>
      <c r="Q64" s="60">
        <v>489</v>
      </c>
      <c r="R64" s="60">
        <v>208</v>
      </c>
      <c r="S64" s="61">
        <f>R64*100/$Q64</f>
        <v>42.535787321063395</v>
      </c>
      <c r="T64" s="60">
        <v>5</v>
      </c>
      <c r="U64" s="61">
        <f>T64*100/$Q64</f>
        <v>1.0224948875255624</v>
      </c>
      <c r="V64" s="60">
        <v>269</v>
      </c>
      <c r="W64" s="61">
        <f>V64*100/$Q64</f>
        <v>55.010224948875255</v>
      </c>
      <c r="X64" s="60">
        <v>7</v>
      </c>
      <c r="Y64" s="61">
        <f>X64*100/$Q64</f>
        <v>1.4314928425357873</v>
      </c>
      <c r="Z64" s="60">
        <f>$S23</f>
        <v>2</v>
      </c>
    </row>
    <row r="65" spans="1:26" s="1" customFormat="1" ht="18" customHeight="1">
      <c r="A65" s="16"/>
      <c r="B65" s="65"/>
      <c r="C65" s="65"/>
      <c r="D65" s="65"/>
      <c r="E65" s="65"/>
      <c r="F65" s="65"/>
      <c r="G65" s="65"/>
      <c r="H65" s="41" t="s">
        <v>103</v>
      </c>
      <c r="I65" s="32">
        <v>428</v>
      </c>
      <c r="J65" s="32">
        <v>355</v>
      </c>
      <c r="K65" s="32">
        <f t="shared" si="10"/>
        <v>82.943925233644862</v>
      </c>
      <c r="L65" s="32">
        <v>73</v>
      </c>
      <c r="M65" s="32">
        <f t="shared" si="11"/>
        <v>17.056074766355142</v>
      </c>
      <c r="N65" s="32">
        <v>0</v>
      </c>
      <c r="O65" s="32">
        <f t="shared" si="12"/>
        <v>0</v>
      </c>
      <c r="P65" s="63">
        <v>2</v>
      </c>
      <c r="Q65" s="60">
        <v>428</v>
      </c>
      <c r="R65" s="60">
        <v>195</v>
      </c>
      <c r="S65" s="61">
        <f>R65*100/$Q65</f>
        <v>45.560747663551403</v>
      </c>
      <c r="T65" s="60">
        <v>7</v>
      </c>
      <c r="U65" s="61">
        <f>T65*100/$Q65</f>
        <v>1.6355140186915889</v>
      </c>
      <c r="V65" s="60">
        <v>224</v>
      </c>
      <c r="W65" s="61">
        <f>V65*100/$Q65</f>
        <v>52.336448598130843</v>
      </c>
      <c r="X65" s="60">
        <v>2</v>
      </c>
      <c r="Y65" s="61">
        <f>X65*100/$Q65</f>
        <v>0.46728971962616822</v>
      </c>
      <c r="Z65" s="60">
        <f>$S24</f>
        <v>6</v>
      </c>
    </row>
    <row r="66" spans="1:26" s="1" customFormat="1" ht="18" customHeight="1">
      <c r="A66" s="16"/>
      <c r="B66" s="65"/>
      <c r="C66" s="65"/>
      <c r="D66" s="65"/>
      <c r="E66" s="65"/>
      <c r="F66" s="65"/>
      <c r="G66" s="65"/>
      <c r="H66" s="41" t="s">
        <v>104</v>
      </c>
      <c r="I66" s="32">
        <v>428</v>
      </c>
      <c r="J66" s="32">
        <v>303</v>
      </c>
      <c r="K66" s="32">
        <f t="shared" si="10"/>
        <v>70.794392523364479</v>
      </c>
      <c r="L66" s="32">
        <v>125</v>
      </c>
      <c r="M66" s="32">
        <f t="shared" si="11"/>
        <v>29.205607476635514</v>
      </c>
      <c r="N66" s="32">
        <v>0</v>
      </c>
      <c r="O66" s="32">
        <f t="shared" si="12"/>
        <v>0</v>
      </c>
      <c r="P66" s="63">
        <v>3</v>
      </c>
      <c r="Q66" s="60">
        <v>423</v>
      </c>
      <c r="R66" s="60">
        <v>159</v>
      </c>
      <c r="S66" s="61">
        <f>R66*100/$Q66</f>
        <v>37.588652482269502</v>
      </c>
      <c r="T66" s="60">
        <v>9</v>
      </c>
      <c r="U66" s="61">
        <f>T66*100/$Q66</f>
        <v>2.1276595744680851</v>
      </c>
      <c r="V66" s="60">
        <v>255</v>
      </c>
      <c r="W66" s="61">
        <f>V66*100/$Q66</f>
        <v>60.283687943262414</v>
      </c>
      <c r="X66" s="60">
        <v>0</v>
      </c>
      <c r="Y66" s="61">
        <f>X66*100/$Q66</f>
        <v>0</v>
      </c>
      <c r="Z66" s="60">
        <f>$S25</f>
        <v>1</v>
      </c>
    </row>
    <row r="67" spans="1:26" s="1" customFormat="1" ht="18" customHeight="1">
      <c r="A67" s="16"/>
      <c r="B67" s="65"/>
      <c r="C67" s="65"/>
      <c r="D67" s="65"/>
      <c r="E67" s="65"/>
      <c r="F67" s="65"/>
      <c r="G67" s="65"/>
      <c r="H67" s="41" t="s">
        <v>105</v>
      </c>
      <c r="I67" s="32">
        <v>428</v>
      </c>
      <c r="J67" s="32">
        <v>309</v>
      </c>
      <c r="K67" s="32">
        <f t="shared" si="10"/>
        <v>72.196261682242991</v>
      </c>
      <c r="L67" s="32">
        <v>119</v>
      </c>
      <c r="M67" s="32">
        <f t="shared" si="11"/>
        <v>27.803738317757009</v>
      </c>
      <c r="N67" s="32">
        <v>0</v>
      </c>
      <c r="O67" s="32">
        <f t="shared" si="12"/>
        <v>0</v>
      </c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s="1" customFormat="1" ht="42" customHeight="1">
      <c r="A68" s="66" t="s">
        <v>114</v>
      </c>
      <c r="B68" s="66" t="s">
        <v>28</v>
      </c>
      <c r="C68" s="66" t="s">
        <v>87</v>
      </c>
      <c r="D68" s="67" t="s">
        <v>88</v>
      </c>
      <c r="E68" s="67" t="s">
        <v>89</v>
      </c>
      <c r="F68" s="67" t="s">
        <v>90</v>
      </c>
      <c r="G68" s="67" t="s">
        <v>89</v>
      </c>
      <c r="H68" s="66" t="s">
        <v>115</v>
      </c>
      <c r="I68" s="66" t="s">
        <v>28</v>
      </c>
      <c r="J68" s="66" t="s">
        <v>92</v>
      </c>
      <c r="K68" s="66" t="s">
        <v>89</v>
      </c>
      <c r="L68" s="66" t="s">
        <v>93</v>
      </c>
      <c r="M68" s="66" t="s">
        <v>89</v>
      </c>
      <c r="N68" s="79" t="s">
        <v>94</v>
      </c>
      <c r="O68" s="79" t="s">
        <v>89</v>
      </c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s="1" customFormat="1" ht="18" customHeight="1">
      <c r="A69" s="66" t="s">
        <v>98</v>
      </c>
      <c r="B69" s="32">
        <v>423</v>
      </c>
      <c r="C69" s="32">
        <v>423</v>
      </c>
      <c r="D69" s="32">
        <v>0</v>
      </c>
      <c r="E69" s="33">
        <f>D69*100/$C69</f>
        <v>0</v>
      </c>
      <c r="F69" s="32">
        <v>423</v>
      </c>
      <c r="G69" s="33">
        <f>F69*100/$C69</f>
        <v>100</v>
      </c>
      <c r="H69" s="68" t="s">
        <v>99</v>
      </c>
      <c r="I69" s="32">
        <v>423</v>
      </c>
      <c r="J69" s="32">
        <v>317</v>
      </c>
      <c r="K69" s="32">
        <f t="shared" ref="K69:K74" si="13">J69*100/$I69</f>
        <v>74.94089834515367</v>
      </c>
      <c r="L69" s="32">
        <v>106</v>
      </c>
      <c r="M69" s="32">
        <f t="shared" ref="M69:M74" si="14">L69*100/$I69</f>
        <v>25.059101654846337</v>
      </c>
      <c r="N69" s="32">
        <v>0</v>
      </c>
      <c r="O69" s="32">
        <f t="shared" ref="O69:O74" si="15">N69*100/$I69</f>
        <v>0</v>
      </c>
    </row>
    <row r="70" spans="1:26" s="1" customFormat="1" ht="18" customHeight="1">
      <c r="A70" s="66" t="s">
        <v>100</v>
      </c>
      <c r="B70" s="32">
        <v>423</v>
      </c>
      <c r="C70" s="32">
        <v>423</v>
      </c>
      <c r="D70" s="32">
        <v>0</v>
      </c>
      <c r="E70" s="33">
        <f>D70*100/$C70</f>
        <v>0</v>
      </c>
      <c r="F70" s="32">
        <v>423</v>
      </c>
      <c r="G70" s="33">
        <f>F70*100/$C70</f>
        <v>100</v>
      </c>
      <c r="H70" s="69" t="s">
        <v>111</v>
      </c>
      <c r="I70" s="32">
        <v>423</v>
      </c>
      <c r="J70" s="32">
        <v>289</v>
      </c>
      <c r="K70" s="32">
        <f t="shared" si="13"/>
        <v>68.321513002364071</v>
      </c>
      <c r="L70" s="32">
        <v>134</v>
      </c>
      <c r="M70" s="32">
        <f t="shared" si="14"/>
        <v>31.678486997635932</v>
      </c>
      <c r="N70" s="32">
        <v>0</v>
      </c>
      <c r="O70" s="32">
        <f t="shared" si="15"/>
        <v>0</v>
      </c>
    </row>
    <row r="71" spans="1:26" s="1" customFormat="1" ht="18" customHeight="1">
      <c r="A71" s="66" t="s">
        <v>116</v>
      </c>
      <c r="B71" s="32">
        <v>423</v>
      </c>
      <c r="C71" s="32">
        <v>423</v>
      </c>
      <c r="D71" s="32">
        <v>0</v>
      </c>
      <c r="E71" s="33">
        <f>D71*100/$C71</f>
        <v>0</v>
      </c>
      <c r="F71" s="32">
        <v>423</v>
      </c>
      <c r="G71" s="33">
        <f>F71*100/$C71</f>
        <v>100</v>
      </c>
      <c r="H71" s="69" t="s">
        <v>102</v>
      </c>
      <c r="I71" s="32">
        <v>423</v>
      </c>
      <c r="J71" s="32">
        <v>305</v>
      </c>
      <c r="K71" s="32">
        <f t="shared" si="13"/>
        <v>72.104018912529554</v>
      </c>
      <c r="L71" s="32">
        <v>118</v>
      </c>
      <c r="M71" s="32">
        <f t="shared" si="14"/>
        <v>27.895981087470449</v>
      </c>
      <c r="N71" s="32">
        <v>0</v>
      </c>
      <c r="O71" s="32">
        <f t="shared" si="15"/>
        <v>0</v>
      </c>
    </row>
    <row r="72" spans="1:26" s="1" customFormat="1" ht="18" customHeight="1">
      <c r="A72" s="66" t="s">
        <v>82</v>
      </c>
      <c r="B72" s="32">
        <v>423</v>
      </c>
      <c r="C72" s="32">
        <v>423</v>
      </c>
      <c r="D72" s="32">
        <v>0</v>
      </c>
      <c r="E72" s="33">
        <f>D72*100/$C72</f>
        <v>0</v>
      </c>
      <c r="F72" s="32">
        <v>423</v>
      </c>
      <c r="G72" s="33">
        <f>F72*100/$C72</f>
        <v>100</v>
      </c>
      <c r="H72" s="68" t="s">
        <v>103</v>
      </c>
      <c r="I72" s="32">
        <v>423</v>
      </c>
      <c r="J72" s="32">
        <v>347</v>
      </c>
      <c r="K72" s="32">
        <f t="shared" si="13"/>
        <v>82.033096926713952</v>
      </c>
      <c r="L72" s="32">
        <v>76</v>
      </c>
      <c r="M72" s="32">
        <f t="shared" si="14"/>
        <v>17.966903073286051</v>
      </c>
      <c r="N72" s="32">
        <v>0</v>
      </c>
      <c r="O72" s="32">
        <f t="shared" si="15"/>
        <v>0</v>
      </c>
    </row>
    <row r="73" spans="1:26" s="1" customFormat="1" ht="18" customHeight="1">
      <c r="A73" s="66" t="s">
        <v>117</v>
      </c>
      <c r="B73" s="32">
        <v>423</v>
      </c>
      <c r="C73" s="32">
        <v>423</v>
      </c>
      <c r="D73" s="32">
        <v>0</v>
      </c>
      <c r="E73" s="33">
        <f>D73*100/$C73</f>
        <v>0</v>
      </c>
      <c r="F73" s="32">
        <v>423</v>
      </c>
      <c r="G73" s="33">
        <f>F73*100/$C73</f>
        <v>100</v>
      </c>
      <c r="H73" s="68" t="s">
        <v>104</v>
      </c>
      <c r="I73" s="32">
        <v>423</v>
      </c>
      <c r="J73" s="32">
        <v>299</v>
      </c>
      <c r="K73" s="32">
        <f t="shared" si="13"/>
        <v>70.685579196217489</v>
      </c>
      <c r="L73" s="32">
        <v>124</v>
      </c>
      <c r="M73" s="32">
        <f t="shared" si="14"/>
        <v>29.314420803782507</v>
      </c>
      <c r="N73" s="32">
        <v>0</v>
      </c>
      <c r="O73" s="32">
        <f t="shared" si="15"/>
        <v>0</v>
      </c>
    </row>
    <row r="74" spans="1:26" s="1" customFormat="1" ht="18" customHeight="1">
      <c r="A74" s="16"/>
      <c r="B74" s="65"/>
      <c r="C74" s="65"/>
      <c r="D74" s="65"/>
      <c r="E74" s="65"/>
      <c r="F74" s="65"/>
      <c r="G74" s="65"/>
      <c r="H74" s="68" t="s">
        <v>105</v>
      </c>
      <c r="I74" s="32">
        <v>423</v>
      </c>
      <c r="J74" s="32">
        <v>320</v>
      </c>
      <c r="K74" s="32">
        <f t="shared" si="13"/>
        <v>75.650118203309688</v>
      </c>
      <c r="L74" s="32">
        <v>103</v>
      </c>
      <c r="M74" s="32">
        <f t="shared" si="14"/>
        <v>24.349881796690308</v>
      </c>
      <c r="N74" s="32">
        <v>0</v>
      </c>
      <c r="O74" s="32">
        <f t="shared" si="15"/>
        <v>0</v>
      </c>
    </row>
    <row r="75" spans="1:26" s="1" customFormat="1" ht="44.25" customHeight="1">
      <c r="A75" s="25" t="s">
        <v>118</v>
      </c>
      <c r="B75" s="25" t="s">
        <v>28</v>
      </c>
      <c r="C75" s="25" t="s">
        <v>87</v>
      </c>
      <c r="D75" s="70" t="s">
        <v>88</v>
      </c>
      <c r="E75" s="70" t="s">
        <v>89</v>
      </c>
      <c r="F75" s="70" t="s">
        <v>90</v>
      </c>
      <c r="G75" s="70" t="s">
        <v>89</v>
      </c>
      <c r="H75" s="71" t="s">
        <v>119</v>
      </c>
      <c r="I75" s="71" t="s">
        <v>28</v>
      </c>
      <c r="J75" s="71" t="s">
        <v>92</v>
      </c>
      <c r="K75" s="71" t="s">
        <v>89</v>
      </c>
      <c r="L75" s="71" t="s">
        <v>93</v>
      </c>
      <c r="M75" s="71" t="s">
        <v>89</v>
      </c>
      <c r="N75" s="80" t="s">
        <v>94</v>
      </c>
      <c r="O75" s="80" t="s">
        <v>89</v>
      </c>
    </row>
    <row r="76" spans="1:26" s="1" customFormat="1" ht="18" customHeight="1">
      <c r="A76" s="25" t="s">
        <v>98</v>
      </c>
      <c r="B76" s="32">
        <v>505</v>
      </c>
      <c r="C76" s="32">
        <v>505</v>
      </c>
      <c r="D76" s="32">
        <v>6</v>
      </c>
      <c r="E76" s="33">
        <f t="shared" ref="E76:E81" si="16">D76*100/$C76</f>
        <v>1.1881188118811881</v>
      </c>
      <c r="F76" s="32">
        <f>C76-D76</f>
        <v>499</v>
      </c>
      <c r="G76" s="33">
        <f t="shared" ref="G76:G81" si="17">F76*100/$C76</f>
        <v>98.811881188118818</v>
      </c>
      <c r="H76" s="71" t="s">
        <v>99</v>
      </c>
      <c r="I76" s="32">
        <v>505</v>
      </c>
      <c r="J76" s="32">
        <v>411</v>
      </c>
      <c r="K76" s="32">
        <f>J76*100/$I76</f>
        <v>81.386138613861391</v>
      </c>
      <c r="L76" s="32">
        <v>94</v>
      </c>
      <c r="M76" s="32">
        <f>L76*100/$I76</f>
        <v>18.613861386138613</v>
      </c>
      <c r="N76" s="32">
        <v>0</v>
      </c>
      <c r="O76" s="32">
        <f>N76*100/$I76</f>
        <v>0</v>
      </c>
    </row>
    <row r="77" spans="1:26" s="1" customFormat="1" ht="18" customHeight="1">
      <c r="A77" s="25" t="s">
        <v>100</v>
      </c>
      <c r="B77" s="32">
        <v>505</v>
      </c>
      <c r="C77" s="32">
        <v>505</v>
      </c>
      <c r="D77" s="32">
        <v>2</v>
      </c>
      <c r="E77" s="33">
        <f t="shared" si="16"/>
        <v>0.39603960396039606</v>
      </c>
      <c r="F77" s="32">
        <f t="shared" ref="F77:F81" si="18">C77-D77</f>
        <v>503</v>
      </c>
      <c r="G77" s="33">
        <f t="shared" si="17"/>
        <v>99.603960396039611</v>
      </c>
      <c r="H77" s="71" t="s">
        <v>120</v>
      </c>
      <c r="I77" s="32">
        <v>505</v>
      </c>
      <c r="J77" s="94">
        <v>415</v>
      </c>
      <c r="K77" s="32">
        <f>J77*100/$I77</f>
        <v>82.178217821782184</v>
      </c>
      <c r="L77" s="32">
        <v>90</v>
      </c>
      <c r="M77" s="32">
        <f>L77*100/$I77</f>
        <v>17.821782178217823</v>
      </c>
      <c r="N77" s="32">
        <v>0</v>
      </c>
      <c r="O77" s="32">
        <f>N77*100/$I77</f>
        <v>0</v>
      </c>
      <c r="P77" s="78"/>
      <c r="Q77" s="78"/>
      <c r="R77" s="78"/>
    </row>
    <row r="78" spans="1:26" s="1" customFormat="1" ht="18" customHeight="1">
      <c r="A78" s="25" t="s">
        <v>79</v>
      </c>
      <c r="B78" s="32">
        <v>505</v>
      </c>
      <c r="C78" s="32">
        <v>505</v>
      </c>
      <c r="D78" s="32">
        <v>0</v>
      </c>
      <c r="E78" s="33">
        <f t="shared" si="16"/>
        <v>0</v>
      </c>
      <c r="F78" s="32">
        <f t="shared" si="18"/>
        <v>505</v>
      </c>
      <c r="G78" s="33">
        <f t="shared" si="17"/>
        <v>100</v>
      </c>
      <c r="H78" s="72" t="s">
        <v>111</v>
      </c>
      <c r="I78" s="32">
        <v>505</v>
      </c>
      <c r="J78" s="32">
        <v>389</v>
      </c>
      <c r="K78" s="32">
        <f>J78*100/$I78</f>
        <v>77.029702970297024</v>
      </c>
      <c r="L78" s="32">
        <v>116</v>
      </c>
      <c r="M78" s="32">
        <f>L78*100/$I78</f>
        <v>22.970297029702969</v>
      </c>
      <c r="N78" s="32">
        <v>0</v>
      </c>
      <c r="O78" s="32">
        <f>N78*100/$I78</f>
        <v>0</v>
      </c>
      <c r="P78" s="78"/>
      <c r="Q78" s="78"/>
      <c r="R78" s="78"/>
      <c r="S78" s="81"/>
      <c r="T78" s="81"/>
      <c r="U78" s="81"/>
      <c r="V78" s="81"/>
      <c r="W78" s="81"/>
      <c r="X78" s="81"/>
    </row>
    <row r="79" spans="1:26" s="1" customFormat="1" ht="18" customHeight="1">
      <c r="A79" s="25" t="s">
        <v>121</v>
      </c>
      <c r="B79" s="32">
        <v>505</v>
      </c>
      <c r="C79" s="32">
        <v>505</v>
      </c>
      <c r="D79" s="32">
        <v>0</v>
      </c>
      <c r="E79" s="33">
        <f t="shared" si="16"/>
        <v>0</v>
      </c>
      <c r="F79" s="32">
        <f t="shared" si="18"/>
        <v>505</v>
      </c>
      <c r="G79" s="33">
        <f t="shared" si="17"/>
        <v>100</v>
      </c>
      <c r="H79" s="72" t="s">
        <v>102</v>
      </c>
      <c r="I79" s="32">
        <v>505</v>
      </c>
      <c r="J79" s="32">
        <v>399</v>
      </c>
      <c r="K79" s="32">
        <f>J79*100/$I79</f>
        <v>79.009900990099013</v>
      </c>
      <c r="L79" s="32">
        <v>105</v>
      </c>
      <c r="M79" s="32">
        <f>L79*100/$I79</f>
        <v>20.792079207920793</v>
      </c>
      <c r="N79" s="32">
        <v>0</v>
      </c>
      <c r="O79" s="32">
        <f>N79*100/$I79</f>
        <v>0</v>
      </c>
      <c r="P79" s="78"/>
      <c r="Q79" s="78"/>
      <c r="R79" s="78"/>
      <c r="S79" s="81"/>
      <c r="T79" s="81"/>
      <c r="U79" s="81"/>
      <c r="V79" s="81"/>
      <c r="W79" s="81"/>
      <c r="X79" s="81"/>
    </row>
    <row r="80" spans="1:26" s="1" customFormat="1" ht="18" customHeight="1">
      <c r="A80" s="25" t="s">
        <v>116</v>
      </c>
      <c r="B80" s="32">
        <v>505</v>
      </c>
      <c r="C80" s="32">
        <v>505</v>
      </c>
      <c r="D80" s="32">
        <v>0</v>
      </c>
      <c r="E80" s="33">
        <f t="shared" si="16"/>
        <v>0</v>
      </c>
      <c r="F80" s="32">
        <f t="shared" si="18"/>
        <v>505</v>
      </c>
      <c r="G80" s="33">
        <f t="shared" si="17"/>
        <v>100</v>
      </c>
      <c r="H80" s="71" t="s">
        <v>122</v>
      </c>
      <c r="I80" s="32">
        <v>505</v>
      </c>
      <c r="J80" s="32">
        <v>383</v>
      </c>
      <c r="K80" s="32">
        <f>J80*100/$I80</f>
        <v>75.841584158415841</v>
      </c>
      <c r="L80" s="32">
        <v>122</v>
      </c>
      <c r="M80" s="32">
        <f>L80*100/$I80</f>
        <v>24.158415841584159</v>
      </c>
      <c r="N80" s="32">
        <v>0</v>
      </c>
      <c r="O80" s="32">
        <f>N80*100/$I80</f>
        <v>0</v>
      </c>
      <c r="P80" s="78"/>
      <c r="Q80" s="78"/>
      <c r="R80" s="78"/>
    </row>
    <row r="81" spans="1:24" s="1" customFormat="1" ht="18" customHeight="1">
      <c r="A81" s="25" t="s">
        <v>82</v>
      </c>
      <c r="B81" s="32">
        <v>505</v>
      </c>
      <c r="C81" s="32">
        <v>505</v>
      </c>
      <c r="D81" s="32">
        <v>0</v>
      </c>
      <c r="E81" s="33">
        <f t="shared" si="16"/>
        <v>0</v>
      </c>
      <c r="F81" s="32">
        <f t="shared" si="18"/>
        <v>505</v>
      </c>
      <c r="G81" s="33">
        <f t="shared" si="17"/>
        <v>100</v>
      </c>
      <c r="H81" s="73"/>
      <c r="I81" s="81"/>
      <c r="J81" s="81"/>
      <c r="K81" s="81"/>
      <c r="L81" s="81"/>
      <c r="M81" s="81"/>
      <c r="N81" s="81"/>
      <c r="O81" s="81"/>
      <c r="P81" s="78"/>
      <c r="Q81" s="78"/>
      <c r="R81" s="78"/>
      <c r="U81" s="99" t="s">
        <v>129</v>
      </c>
      <c r="V81" s="99"/>
      <c r="W81" s="99"/>
    </row>
    <row r="82" spans="1:24" s="1" customFormat="1" ht="42" customHeight="1">
      <c r="A82" s="74" t="s">
        <v>123</v>
      </c>
      <c r="B82" s="74" t="s">
        <v>28</v>
      </c>
      <c r="C82" s="74" t="s">
        <v>87</v>
      </c>
      <c r="D82" s="75" t="s">
        <v>88</v>
      </c>
      <c r="E82" s="75" t="s">
        <v>89</v>
      </c>
      <c r="F82" s="75" t="s">
        <v>90</v>
      </c>
      <c r="G82" s="75" t="s">
        <v>89</v>
      </c>
      <c r="H82" s="76" t="s">
        <v>124</v>
      </c>
      <c r="I82" s="82" t="s">
        <v>28</v>
      </c>
      <c r="J82" s="82" t="s">
        <v>92</v>
      </c>
      <c r="K82" s="82" t="s">
        <v>89</v>
      </c>
      <c r="L82" s="82" t="s">
        <v>94</v>
      </c>
      <c r="M82" s="82" t="s">
        <v>89</v>
      </c>
      <c r="N82" s="83" t="s">
        <v>94</v>
      </c>
      <c r="O82" s="83" t="s">
        <v>89</v>
      </c>
      <c r="P82" s="78"/>
      <c r="Q82" s="78"/>
      <c r="R82" s="78"/>
    </row>
    <row r="83" spans="1:24" s="1" customFormat="1" ht="18" customHeight="1">
      <c r="A83" s="74" t="s">
        <v>98</v>
      </c>
      <c r="B83" s="32">
        <v>606</v>
      </c>
      <c r="C83" s="32">
        <v>606</v>
      </c>
      <c r="D83" s="32">
        <v>0</v>
      </c>
      <c r="E83" s="33">
        <f t="shared" ref="E83:E88" si="19">D83*100/$C83</f>
        <v>0</v>
      </c>
      <c r="F83" s="32">
        <f>C83-D83</f>
        <v>606</v>
      </c>
      <c r="G83" s="33">
        <f t="shared" ref="G83:G88" si="20">F83*100/$C83</f>
        <v>100</v>
      </c>
      <c r="H83" s="74" t="s">
        <v>99</v>
      </c>
      <c r="I83" s="32">
        <v>606</v>
      </c>
      <c r="J83" s="32">
        <v>566</v>
      </c>
      <c r="K83" s="32">
        <f>J83*100/$I83</f>
        <v>93.399339933993403</v>
      </c>
      <c r="L83" s="32">
        <v>40</v>
      </c>
      <c r="M83" s="32">
        <f>L83*100/$I83</f>
        <v>6.6006600660066006</v>
      </c>
      <c r="N83" s="32">
        <v>0</v>
      </c>
      <c r="O83" s="32">
        <f>N83*100/$I83</f>
        <v>0</v>
      </c>
      <c r="P83" s="78"/>
      <c r="Q83" s="78"/>
      <c r="R83" s="78"/>
    </row>
    <row r="84" spans="1:24" s="1" customFormat="1" ht="18" customHeight="1">
      <c r="A84" s="74" t="s">
        <v>100</v>
      </c>
      <c r="B84" s="32">
        <v>606</v>
      </c>
      <c r="C84" s="32">
        <v>606</v>
      </c>
      <c r="D84" s="32">
        <v>0</v>
      </c>
      <c r="E84" s="33">
        <f t="shared" si="19"/>
        <v>0</v>
      </c>
      <c r="F84" s="32">
        <f t="shared" ref="F84:F88" si="21">C84-D84</f>
        <v>606</v>
      </c>
      <c r="G84" s="33">
        <f t="shared" si="20"/>
        <v>100</v>
      </c>
      <c r="H84" s="74" t="s">
        <v>120</v>
      </c>
      <c r="I84" s="32">
        <v>606</v>
      </c>
      <c r="J84" s="32">
        <v>534</v>
      </c>
      <c r="K84" s="32">
        <f>J84*100/$I84</f>
        <v>88.118811881188122</v>
      </c>
      <c r="L84" s="32">
        <v>72</v>
      </c>
      <c r="M84" s="32">
        <f>L84*100/$I84</f>
        <v>11.881188118811881</v>
      </c>
      <c r="N84" s="32">
        <v>0</v>
      </c>
      <c r="O84" s="32">
        <f>N84*100/$I84</f>
        <v>0</v>
      </c>
      <c r="P84" s="78"/>
      <c r="Q84" s="78"/>
      <c r="R84" s="78"/>
      <c r="U84" s="99" t="s">
        <v>130</v>
      </c>
      <c r="V84" s="99"/>
      <c r="W84" s="99"/>
    </row>
    <row r="85" spans="1:24" s="1" customFormat="1" ht="18" customHeight="1">
      <c r="A85" s="74" t="s">
        <v>125</v>
      </c>
      <c r="B85" s="32">
        <v>606</v>
      </c>
      <c r="C85" s="32">
        <v>606</v>
      </c>
      <c r="D85" s="32">
        <v>0</v>
      </c>
      <c r="E85" s="33">
        <f t="shared" si="19"/>
        <v>0</v>
      </c>
      <c r="F85" s="32">
        <f t="shared" si="21"/>
        <v>606</v>
      </c>
      <c r="G85" s="33">
        <f t="shared" si="20"/>
        <v>100</v>
      </c>
      <c r="H85" s="77" t="s">
        <v>111</v>
      </c>
      <c r="I85" s="32">
        <v>606</v>
      </c>
      <c r="J85" s="32">
        <v>499</v>
      </c>
      <c r="K85" s="32">
        <f>J85*100/$I85</f>
        <v>82.343234323432341</v>
      </c>
      <c r="L85" s="32">
        <v>107</v>
      </c>
      <c r="M85" s="32">
        <f>L85*100/$I85</f>
        <v>17.656765676567655</v>
      </c>
      <c r="N85" s="32">
        <v>0</v>
      </c>
      <c r="O85" s="32">
        <f>N85*100/$I85</f>
        <v>0</v>
      </c>
      <c r="P85" s="78"/>
      <c r="Q85" s="78"/>
      <c r="R85" s="78"/>
    </row>
    <row r="86" spans="1:24" s="1" customFormat="1" ht="18" customHeight="1">
      <c r="A86" s="74" t="s">
        <v>126</v>
      </c>
      <c r="B86" s="32">
        <v>606</v>
      </c>
      <c r="C86" s="32">
        <v>606</v>
      </c>
      <c r="D86" s="32">
        <v>0</v>
      </c>
      <c r="E86" s="33">
        <f t="shared" si="19"/>
        <v>0</v>
      </c>
      <c r="F86" s="32">
        <f t="shared" si="21"/>
        <v>606</v>
      </c>
      <c r="G86" s="33">
        <f t="shared" si="20"/>
        <v>100</v>
      </c>
      <c r="H86" s="77" t="s">
        <v>102</v>
      </c>
      <c r="I86" s="32">
        <v>606</v>
      </c>
      <c r="J86" s="32">
        <v>512</v>
      </c>
      <c r="K86" s="32">
        <f>J86*100/$I86</f>
        <v>84.488448844884488</v>
      </c>
      <c r="L86" s="32">
        <v>94</v>
      </c>
      <c r="M86" s="32">
        <f>L86*100/$I86</f>
        <v>15.511551155115512</v>
      </c>
      <c r="N86" s="32">
        <v>0</v>
      </c>
      <c r="O86" s="32">
        <f>N86*100/$I86</f>
        <v>0</v>
      </c>
      <c r="P86" s="78"/>
      <c r="Q86" s="78"/>
      <c r="R86" s="78"/>
    </row>
    <row r="87" spans="1:24" s="1" customFormat="1" ht="18" customHeight="1">
      <c r="A87" s="74" t="s">
        <v>116</v>
      </c>
      <c r="B87" s="32">
        <v>606</v>
      </c>
      <c r="C87" s="32">
        <v>606</v>
      </c>
      <c r="D87" s="32">
        <v>0</v>
      </c>
      <c r="E87" s="33">
        <f t="shared" si="19"/>
        <v>0</v>
      </c>
      <c r="F87" s="32">
        <f t="shared" si="21"/>
        <v>606</v>
      </c>
      <c r="G87" s="33">
        <f t="shared" si="20"/>
        <v>100</v>
      </c>
      <c r="H87" s="74" t="s">
        <v>122</v>
      </c>
      <c r="I87" s="32">
        <v>606</v>
      </c>
      <c r="J87" s="32">
        <v>427</v>
      </c>
      <c r="K87" s="32">
        <f>J87*100/$I87</f>
        <v>70.462046204620464</v>
      </c>
      <c r="L87" s="32">
        <v>179</v>
      </c>
      <c r="M87" s="32">
        <f>L87*100/$I87</f>
        <v>29.537953795379536</v>
      </c>
      <c r="N87" s="32">
        <v>0</v>
      </c>
      <c r="O87" s="32">
        <f>N87*100/$I87</f>
        <v>0</v>
      </c>
      <c r="P87" s="78"/>
      <c r="Q87" s="78"/>
      <c r="R87" s="78"/>
      <c r="S87" s="81"/>
      <c r="T87" s="81"/>
      <c r="U87" s="81"/>
      <c r="V87" s="81"/>
      <c r="W87" s="81"/>
      <c r="X87" s="81"/>
    </row>
    <row r="88" spans="1:24" s="1" customFormat="1" ht="18" customHeight="1">
      <c r="A88" s="74" t="s">
        <v>82</v>
      </c>
      <c r="B88" s="32">
        <v>606</v>
      </c>
      <c r="C88" s="32">
        <v>606</v>
      </c>
      <c r="D88" s="32">
        <v>0</v>
      </c>
      <c r="E88" s="33">
        <f t="shared" si="19"/>
        <v>0</v>
      </c>
      <c r="F88" s="32">
        <f t="shared" si="21"/>
        <v>606</v>
      </c>
      <c r="G88" s="33">
        <f t="shared" si="20"/>
        <v>100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81"/>
      <c r="T88" s="81"/>
      <c r="U88" s="81"/>
      <c r="V88" s="81"/>
      <c r="W88" s="81"/>
      <c r="X88" s="81"/>
    </row>
  </sheetData>
  <protectedRanges>
    <protectedRange algorithmName="SHA-512" hashValue="FF0/ksNOze175r/yeJQXx/eVHybnmNNvzcZixMTuJOgqD9FnR0rwLebvx+kqLtU6WtH1laTe8gjMRaj4QL+wdQ==" saltValue="Tnx9lLkUYq+CvaNZvenNiQ==" spinCount="100000" sqref="B12:V12" name="Cộng 13"/>
  </protectedRanges>
  <mergeCells count="48">
    <mergeCell ref="Y54:Z60"/>
    <mergeCell ref="N30:S36"/>
    <mergeCell ref="U47:W47"/>
    <mergeCell ref="X47:Z47"/>
    <mergeCell ref="A21:A22"/>
    <mergeCell ref="A30:A31"/>
    <mergeCell ref="A39:A41"/>
    <mergeCell ref="A46:A48"/>
    <mergeCell ref="B39:B41"/>
    <mergeCell ref="B46:B48"/>
    <mergeCell ref="B32:M34"/>
    <mergeCell ref="B23:J25"/>
    <mergeCell ref="AD47:AF47"/>
    <mergeCell ref="S21:S22"/>
    <mergeCell ref="Z62:Z63"/>
    <mergeCell ref="Q62:Y62"/>
    <mergeCell ref="C46:Z46"/>
    <mergeCell ref="AA46:AF46"/>
    <mergeCell ref="C47:E47"/>
    <mergeCell ref="F47:H47"/>
    <mergeCell ref="I47:K47"/>
    <mergeCell ref="L47:N47"/>
    <mergeCell ref="O47:Q47"/>
    <mergeCell ref="R47:T47"/>
    <mergeCell ref="O21:O22"/>
    <mergeCell ref="P21:P22"/>
    <mergeCell ref="P62:P63"/>
    <mergeCell ref="Q21:Q22"/>
    <mergeCell ref="AA47:AC47"/>
    <mergeCell ref="R21:R22"/>
    <mergeCell ref="C39:Q39"/>
    <mergeCell ref="C40:E40"/>
    <mergeCell ref="F40:H40"/>
    <mergeCell ref="I40:K40"/>
    <mergeCell ref="L40:N40"/>
    <mergeCell ref="O40:Q40"/>
    <mergeCell ref="B21:D21"/>
    <mergeCell ref="E21:G21"/>
    <mergeCell ref="H21:J21"/>
    <mergeCell ref="B30:D30"/>
    <mergeCell ref="E30:G30"/>
    <mergeCell ref="R39:Z45"/>
    <mergeCell ref="U81:W81"/>
    <mergeCell ref="U84:W84"/>
    <mergeCell ref="M3:Q3"/>
    <mergeCell ref="S3:T3"/>
    <mergeCell ref="H30:J30"/>
    <mergeCell ref="K30:M30"/>
  </mergeCells>
  <pageMargins left="0" right="0" top="0.2" bottom="0.19" header="0.5" footer="0.5"/>
  <pageSetup paperSize="9" scale="60" orientation="landscape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Cộng 13" rangeCreator="" othersAccessPermission="edit"/>
  </rangeList>
  <rangeList sheetStid="2" master="">
    <arrUserId title="Cộng 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TRƯỜNG</vt:lpstr>
    </vt:vector>
  </TitlesOfParts>
  <Company>so GDDT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Cop.</dc:creator>
  <cp:lastModifiedBy>Home PC</cp:lastModifiedBy>
  <cp:lastPrinted>2023-05-19T06:06:26Z</cp:lastPrinted>
  <dcterms:created xsi:type="dcterms:W3CDTF">2008-10-12T07:22:00Z</dcterms:created>
  <dcterms:modified xsi:type="dcterms:W3CDTF">2023-05-24T08:37:24Z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1D57E9BE43044CE7AA79693F3BAF549D</vt:lpwstr>
  </property>
  <property fmtid="{D5CDD505-2E9C-101B-9397-08002B2CF9AE}" pid="3" name="KSOProductBuildVer">
    <vt:lpwstr>1033-11.2.0.11537</vt:lpwstr>
  </property>
</Properties>
</file>