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NHUNG\NHUNG\TỔNG HỢP NHUNG\THONG KE\23-24\BC - PGD\HK1\"/>
    </mc:Choice>
  </mc:AlternateContent>
  <xr:revisionPtr revIDLastSave="0" documentId="13_ncr:1_{3241B5E7-D818-43A3-AE23-0E36FAC446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ĐTĐ" sheetId="3" r:id="rId1"/>
  </sheets>
  <calcPr calcId="191029"/>
  <extLst>
    <ext uri="GoogleSheetsCustomDataVersion2">
      <go:sheetsCustomData xmlns:go="http://customooxmlschemas.google.com/" r:id="rId24" roundtripDataChecksum="jRe0ySqXIH74L1ANB3q2Z8t0WJX9MYuQT0EfaX4b9rg="/>
    </ext>
  </extLst>
</workbook>
</file>

<file path=xl/calcChain.xml><?xml version="1.0" encoding="utf-8"?>
<calcChain xmlns="http://schemas.openxmlformats.org/spreadsheetml/2006/main">
  <c r="C89" i="3" l="1"/>
  <c r="E89" i="3" s="1"/>
  <c r="I88" i="3"/>
  <c r="M88" i="3" s="1"/>
  <c r="G88" i="3"/>
  <c r="C88" i="3"/>
  <c r="E88" i="3" s="1"/>
  <c r="I87" i="3"/>
  <c r="O87" i="3" s="1"/>
  <c r="C87" i="3"/>
  <c r="E87" i="3" s="1"/>
  <c r="I86" i="3"/>
  <c r="C86" i="3"/>
  <c r="G86" i="3" s="1"/>
  <c r="I85" i="3"/>
  <c r="M85" i="3" s="1"/>
  <c r="C85" i="3"/>
  <c r="E85" i="3" s="1"/>
  <c r="I84" i="3"/>
  <c r="M84" i="3" s="1"/>
  <c r="C84" i="3"/>
  <c r="G84" i="3" s="1"/>
  <c r="C82" i="3"/>
  <c r="E82" i="3" s="1"/>
  <c r="C81" i="3"/>
  <c r="G81" i="3" s="1"/>
  <c r="I80" i="3"/>
  <c r="M80" i="3" s="1"/>
  <c r="C80" i="3"/>
  <c r="E80" i="3" s="1"/>
  <c r="I79" i="3"/>
  <c r="M79" i="3" s="1"/>
  <c r="C79" i="3"/>
  <c r="E79" i="3" s="1"/>
  <c r="I78" i="3"/>
  <c r="M78" i="3" s="1"/>
  <c r="C78" i="3"/>
  <c r="E78" i="3" s="1"/>
  <c r="I77" i="3"/>
  <c r="C77" i="3"/>
  <c r="G77" i="3" s="1"/>
  <c r="I76" i="3"/>
  <c r="M76" i="3" s="1"/>
  <c r="C76" i="3"/>
  <c r="E76" i="3" s="1"/>
  <c r="I74" i="3"/>
  <c r="M74" i="3" s="1"/>
  <c r="M73" i="3"/>
  <c r="I73" i="3"/>
  <c r="C73" i="3"/>
  <c r="E73" i="3" s="1"/>
  <c r="O72" i="3"/>
  <c r="M72" i="3"/>
  <c r="I72" i="3"/>
  <c r="K72" i="3" s="1"/>
  <c r="C72" i="3"/>
  <c r="E72" i="3" s="1"/>
  <c r="I71" i="3"/>
  <c r="C71" i="3"/>
  <c r="G71" i="3" s="1"/>
  <c r="I70" i="3"/>
  <c r="M70" i="3" s="1"/>
  <c r="C70" i="3"/>
  <c r="E70" i="3" s="1"/>
  <c r="I69" i="3"/>
  <c r="M69" i="3" s="1"/>
  <c r="C69" i="3"/>
  <c r="G69" i="3" s="1"/>
  <c r="Q67" i="3"/>
  <c r="I67" i="3"/>
  <c r="M67" i="3" s="1"/>
  <c r="W66" i="3"/>
  <c r="S66" i="3"/>
  <c r="Q66" i="3"/>
  <c r="U66" i="3" s="1"/>
  <c r="I66" i="3"/>
  <c r="M66" i="3" s="1"/>
  <c r="Y65" i="3"/>
  <c r="Q65" i="3"/>
  <c r="I65" i="3"/>
  <c r="M65" i="3" s="1"/>
  <c r="W64" i="3"/>
  <c r="U64" i="3"/>
  <c r="S64" i="3"/>
  <c r="Q64" i="3"/>
  <c r="Y64" i="3" s="1"/>
  <c r="I64" i="3"/>
  <c r="O64" i="3" s="1"/>
  <c r="I63" i="3"/>
  <c r="O63" i="3" s="1"/>
  <c r="C63" i="3"/>
  <c r="E63" i="3" s="1"/>
  <c r="I62" i="3"/>
  <c r="M62" i="3" s="1"/>
  <c r="C62" i="3"/>
  <c r="G62" i="3" s="1"/>
  <c r="X60" i="3"/>
  <c r="W60" i="3"/>
  <c r="I60" i="3"/>
  <c r="O60" i="3" s="1"/>
  <c r="I59" i="3"/>
  <c r="O59" i="3" s="1"/>
  <c r="I58" i="3"/>
  <c r="O58" i="3" s="1"/>
  <c r="I57" i="3"/>
  <c r="O57" i="3" s="1"/>
  <c r="I56" i="3"/>
  <c r="O56" i="3" s="1"/>
  <c r="C56" i="3"/>
  <c r="E56" i="3" s="1"/>
  <c r="I55" i="3"/>
  <c r="C55" i="3"/>
  <c r="G55" i="3" s="1"/>
  <c r="M37" i="3"/>
  <c r="L37" i="3"/>
  <c r="K37" i="3"/>
  <c r="J37" i="3"/>
  <c r="I37" i="3"/>
  <c r="H37" i="3"/>
  <c r="G37" i="3"/>
  <c r="F37" i="3"/>
  <c r="E37" i="3"/>
  <c r="D37" i="3"/>
  <c r="C37" i="3"/>
  <c r="B37" i="3"/>
  <c r="J28" i="3"/>
  <c r="I28" i="3"/>
  <c r="H28" i="3"/>
  <c r="G28" i="3"/>
  <c r="F28" i="3"/>
  <c r="E28" i="3"/>
  <c r="D28" i="3"/>
  <c r="C28" i="3"/>
  <c r="B28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K87" i="3" l="1"/>
  <c r="M87" i="3"/>
  <c r="K85" i="3"/>
  <c r="O85" i="3"/>
  <c r="K76" i="3"/>
  <c r="O76" i="3"/>
  <c r="O78" i="3"/>
  <c r="K80" i="3"/>
  <c r="K78" i="3"/>
  <c r="O80" i="3"/>
  <c r="K70" i="3"/>
  <c r="O70" i="3"/>
  <c r="K66" i="3"/>
  <c r="O66" i="3"/>
  <c r="K63" i="3"/>
  <c r="M63" i="3"/>
  <c r="M64" i="3"/>
  <c r="K64" i="3"/>
  <c r="K58" i="3"/>
  <c r="K60" i="3"/>
  <c r="K56" i="3"/>
  <c r="M57" i="3"/>
  <c r="M58" i="3"/>
  <c r="M59" i="3"/>
  <c r="M60" i="3"/>
  <c r="K57" i="3"/>
  <c r="K59" i="3"/>
  <c r="M56" i="3"/>
  <c r="E84" i="3"/>
  <c r="E86" i="3"/>
  <c r="E81" i="3"/>
  <c r="G80" i="3"/>
  <c r="G79" i="3"/>
  <c r="E77" i="3"/>
  <c r="G76" i="3"/>
  <c r="E71" i="3"/>
  <c r="G73" i="3"/>
  <c r="E69" i="3"/>
  <c r="E62" i="3"/>
  <c r="E55" i="3"/>
  <c r="O55" i="3"/>
  <c r="K55" i="3"/>
  <c r="O71" i="3"/>
  <c r="K71" i="3"/>
  <c r="S67" i="3"/>
  <c r="W67" i="3"/>
  <c r="M71" i="3"/>
  <c r="O62" i="3"/>
  <c r="K62" i="3"/>
  <c r="O86" i="3"/>
  <c r="K86" i="3"/>
  <c r="M55" i="3"/>
  <c r="W65" i="3"/>
  <c r="S65" i="3"/>
  <c r="U67" i="3"/>
  <c r="G70" i="3"/>
  <c r="O77" i="3"/>
  <c r="K77" i="3"/>
  <c r="G85" i="3"/>
  <c r="G89" i="3"/>
  <c r="O65" i="3"/>
  <c r="K65" i="3"/>
  <c r="K74" i="3"/>
  <c r="O74" i="3"/>
  <c r="G78" i="3"/>
  <c r="K79" i="3"/>
  <c r="O79" i="3"/>
  <c r="M86" i="3"/>
  <c r="G56" i="3"/>
  <c r="G63" i="3"/>
  <c r="U65" i="3"/>
  <c r="K67" i="3"/>
  <c r="O67" i="3"/>
  <c r="Y67" i="3"/>
  <c r="K69" i="3"/>
  <c r="O69" i="3"/>
  <c r="G72" i="3"/>
  <c r="K73" i="3"/>
  <c r="O73" i="3"/>
  <c r="M77" i="3"/>
  <c r="G82" i="3"/>
  <c r="K84" i="3"/>
  <c r="O84" i="3"/>
  <c r="G87" i="3"/>
  <c r="K88" i="3"/>
  <c r="O88" i="3"/>
  <c r="Y66" i="3"/>
</calcChain>
</file>

<file path=xl/sharedStrings.xml><?xml version="1.0" encoding="utf-8"?>
<sst xmlns="http://schemas.openxmlformats.org/spreadsheetml/2006/main" count="558" uniqueCount="296">
  <si>
    <t>SỐ LIỆU HỌC KỲ I NĂM HỌC 2023 - 2024</t>
  </si>
  <si>
    <t>Lưu ý: Không nhập vào các ô có công thức</t>
  </si>
  <si>
    <t>Dạy Tiếng Anh</t>
  </si>
  <si>
    <t>Dạy Tin học</t>
  </si>
  <si>
    <t>Tổng số trường</t>
  </si>
  <si>
    <t>Riêng biệt</t>
  </si>
  <si>
    <t>Chung với
 PTCS</t>
  </si>
  <si>
    <t>Số điểm trường</t>
  </si>
  <si>
    <t>Xây mới</t>
  </si>
  <si>
    <t>Số trường trên 30 lớp</t>
  </si>
  <si>
    <t>Dân lập - Tư thục</t>
  </si>
  <si>
    <t>2 buổi/ ngày</t>
  </si>
  <si>
    <t>2 buổi Có
  bán trú</t>
  </si>
  <si>
    <t>Học trên
 5 buổi/ tuần</t>
  </si>
  <si>
    <t>Dạy thể dục</t>
  </si>
  <si>
    <t>Dạy tiếng Hoa</t>
  </si>
  <si>
    <t>TA Tự chọn</t>
  </si>
  <si>
    <t>Đề án</t>
  </si>
  <si>
    <t>Tăng cường</t>
  </si>
  <si>
    <t>Tích hợp</t>
  </si>
  <si>
    <t>Chỉ dạy đúng 
 4 tiết (lớp3)</t>
  </si>
  <si>
    <t>Chỉ dạy đúng 4 tiết (lớp 4)</t>
  </si>
  <si>
    <t>Dạy tiếng Pháp</t>
  </si>
  <si>
    <t>Dạy Tin học tự chọn</t>
  </si>
  <si>
    <t>Theo CT GDPT 2018</t>
  </si>
  <si>
    <t>Dạy Phổ cập</t>
  </si>
  <si>
    <t>bếp ăn tại trường</t>
  </si>
  <si>
    <t>Suất ăn công nghiệp</t>
  </si>
  <si>
    <t>Số trường 
 đạt chuẩn 
 QG</t>
  </si>
  <si>
    <t>Lớp</t>
  </si>
  <si>
    <t>Tổng số</t>
  </si>
  <si>
    <t>Số lớp ơ điểm trường</t>
  </si>
  <si>
    <t>Số phòng xây mới</t>
  </si>
  <si>
    <t>Số lớp có &gt; 40 HS</t>
  </si>
  <si>
    <t>Dân lập-Tư thục</t>
  </si>
  <si>
    <t>2b/ngày 
 Có BT</t>
  </si>
  <si>
    <t>Học thể dục</t>
  </si>
  <si>
    <t>Học tiếng Hoa</t>
  </si>
  <si>
    <t>TA tự chọn</t>
  </si>
  <si>
    <t>Học tiếng Pháp</t>
  </si>
  <si>
    <t>Học Tin học tự chọn</t>
  </si>
  <si>
    <t>Học Phổ cập</t>
  </si>
  <si>
    <t>Linh hoạt</t>
  </si>
  <si>
    <t>Cộng</t>
  </si>
  <si>
    <t>Học sinh</t>
  </si>
  <si>
    <t>Nữ</t>
  </si>
  <si>
    <t>Chung với PTCS</t>
  </si>
  <si>
    <t>Dân 
 lập - Tư thục</t>
  </si>
  <si>
    <t>Năng lực</t>
  </si>
  <si>
    <t>Tự phục vụ, tự quản</t>
  </si>
  <si>
    <t>Hợp tác</t>
  </si>
  <si>
    <t>Tự học và giải quyết vấn đề</t>
  </si>
  <si>
    <t>Khen thưởng</t>
  </si>
  <si>
    <t>HS được khen</t>
  </si>
  <si>
    <t>Tỉ lệ %</t>
  </si>
  <si>
    <t>Đánh giá theo KHGDCN</t>
  </si>
  <si>
    <t>Tốt</t>
  </si>
  <si>
    <t>Đạt</t>
  </si>
  <si>
    <t>CCG</t>
  </si>
  <si>
    <t>Không nhập vào hàng này</t>
  </si>
  <si>
    <t>Phẩm chất</t>
  </si>
  <si>
    <t>Chăm học, chăm làm</t>
  </si>
  <si>
    <t>Tự tin, trách nhiệm</t>
  </si>
  <si>
    <t>Trung thực, kĩ luật</t>
  </si>
  <si>
    <t>Đoàn kết, yêu thương</t>
  </si>
  <si>
    <t>Khối lớp</t>
  </si>
  <si>
    <t>Tổng số HS</t>
  </si>
  <si>
    <t>Phẩm chất (Dành cho lớp 1, 2, 3, 4)</t>
  </si>
  <si>
    <t>Yêu nước</t>
  </si>
  <si>
    <t>Nhân ái</t>
  </si>
  <si>
    <t>Chăm chỉ</t>
  </si>
  <si>
    <t>Trung thực</t>
  </si>
  <si>
    <t>Trách nhiệm</t>
  </si>
  <si>
    <t>Năng lực (Dành cho lớp 1, 2, 3, 4)</t>
  </si>
  <si>
    <t>Năng lực (Dành cho lớp 3, 4)</t>
  </si>
  <si>
    <t>Giao tiếp và Hợp tác</t>
  </si>
  <si>
    <t>Tự học và giải quyết vấn đề, sáng tạo</t>
  </si>
  <si>
    <t>Ngôn ngữ</t>
  </si>
  <si>
    <t>Tính Toán</t>
  </si>
  <si>
    <t>Khoa học</t>
  </si>
  <si>
    <t>Thẩm mỹ</t>
  </si>
  <si>
    <t>Thể chất</t>
  </si>
  <si>
    <t>Tin học</t>
  </si>
  <si>
    <t>T</t>
  </si>
  <si>
    <t>Đ</t>
  </si>
  <si>
    <t>Điểm KTĐK Lớp 1</t>
  </si>
  <si>
    <t>Dự KT</t>
  </si>
  <si>
    <t>Tổng số dưới 5</t>
  </si>
  <si>
    <t>%</t>
  </si>
  <si>
    <t>Tổng số trên 5</t>
  </si>
  <si>
    <t>Đánh giá 
 Lớp 1</t>
  </si>
  <si>
    <t>HTT</t>
  </si>
  <si>
    <t>HT</t>
  </si>
  <si>
    <t>CHT</t>
  </si>
  <si>
    <t>HS HTCT lớp học</t>
  </si>
  <si>
    <t>HS thi lại</t>
  </si>
  <si>
    <t>HS bỏ học</t>
  </si>
  <si>
    <t>Bảng này Cuối năm học mới cập nhật; HKI chỉ cập nhật số HS bỏ học và số HS nữ trong số bỏ học.</t>
  </si>
  <si>
    <t>Tiếng Việt</t>
  </si>
  <si>
    <t>Đạo Đức</t>
  </si>
  <si>
    <t>Toán</t>
  </si>
  <si>
    <t>Mĩ thuật</t>
  </si>
  <si>
    <t>Âm Nhạc</t>
  </si>
  <si>
    <t>GDTC</t>
  </si>
  <si>
    <t>TNXH</t>
  </si>
  <si>
    <t>HĐTN</t>
  </si>
  <si>
    <t>Điểm KTĐK Lớp 2</t>
  </si>
  <si>
    <t>Đánh giá Lớp 2</t>
  </si>
  <si>
    <t>KHỐI LỚP</t>
  </si>
  <si>
    <t>ĐÁNH GIÁ KẾT QUẢ GIÁO DỤC HS LỚP 1, 2, 3 (TT27)</t>
  </si>
  <si>
    <t>HSĐG THEO KHGDCN</t>
  </si>
  <si>
    <t>Mới bổ sung 30-12-2020</t>
  </si>
  <si>
    <t>Mĩ Thuật</t>
  </si>
  <si>
    <t>TSTH</t>
  </si>
  <si>
    <t>HTXS</t>
  </si>
  <si>
    <t>Điểm KTĐK Lớp 3</t>
  </si>
  <si>
    <t>Đánh giá 
 Lớp 3</t>
  </si>
  <si>
    <t>Tiếng Anh</t>
  </si>
  <si>
    <t>Công nghệ</t>
  </si>
  <si>
    <t>Điểm KTĐK Lớp 4</t>
  </si>
  <si>
    <t>Đánh giá 
 Lớp 4</t>
  </si>
  <si>
    <t>Mí thuật</t>
  </si>
  <si>
    <t>Lịch sử-Địa lý</t>
  </si>
  <si>
    <t>Điểm KTĐK Lớp 5</t>
  </si>
  <si>
    <t>Đánh giá Lớp 5</t>
  </si>
  <si>
    <t>Kĩ thuật</t>
  </si>
  <si>
    <t>lịch sử-Địa lý</t>
  </si>
  <si>
    <t>Thể Dục</t>
  </si>
  <si>
    <r>
      <t xml:space="preserve">Lưu ý: Đây là bảng đánh giá Năng lực, phẩm chất dành cho lớp 5 </t>
    </r>
    <r>
      <rPr>
        <sz val="21"/>
        <color rgb="FFFF0000"/>
        <rFont val="Times New Roman"/>
        <family val="1"/>
        <scheme val="major"/>
      </rPr>
      <t>(nhập số lượng, không nhập tỉ lệ %)</t>
    </r>
  </si>
  <si>
    <r>
      <t xml:space="preserve">Lưu ý: Đây là bảng đánh giá Phẩm chất, năng lực dành cho học sinh lớp 1, 2, 3, 4 từ năm học 2020 - 2021 </t>
    </r>
    <r>
      <rPr>
        <sz val="21"/>
        <color rgb="FFFF0000"/>
        <rFont val="Times New Roman"/>
        <family val="1"/>
        <scheme val="major"/>
      </rPr>
      <t>(nhập số lượng, không nhập tỉ lệ %)</t>
    </r>
  </si>
  <si>
    <t>TRƯỜNG TIỂU HỌC ĐOÀN THỊ ĐIỂM</t>
  </si>
  <si>
    <t>610</t>
  </si>
  <si>
    <t>185</t>
  </si>
  <si>
    <t>1</t>
  </si>
  <si>
    <t>732</t>
  </si>
  <si>
    <t>64</t>
  </si>
  <si>
    <t>533</t>
  </si>
  <si>
    <t>254</t>
  </si>
  <si>
    <t>9</t>
  </si>
  <si>
    <t>556</t>
  </si>
  <si>
    <t>218</t>
  </si>
  <si>
    <t>22</t>
  </si>
  <si>
    <t>628</t>
  </si>
  <si>
    <t>168</t>
  </si>
  <si>
    <t>601</t>
  </si>
  <si>
    <t>192</t>
  </si>
  <si>
    <t>3</t>
  </si>
  <si>
    <t>754</t>
  </si>
  <si>
    <t>41</t>
  </si>
  <si>
    <t>510</t>
  </si>
  <si>
    <t>119</t>
  </si>
  <si>
    <t>2</t>
  </si>
  <si>
    <t>554</t>
  </si>
  <si>
    <t>74</t>
  </si>
  <si>
    <t>432</t>
  </si>
  <si>
    <t>196</t>
  </si>
  <si>
    <t>527</t>
  </si>
  <si>
    <t>101</t>
  </si>
  <si>
    <t>100</t>
  </si>
  <si>
    <t>4</t>
  </si>
  <si>
    <t>571</t>
  </si>
  <si>
    <t>58</t>
  </si>
  <si>
    <t>568</t>
  </si>
  <si>
    <t>61</t>
  </si>
  <si>
    <t>584</t>
  </si>
  <si>
    <t>45</t>
  </si>
  <si>
    <t>596</t>
  </si>
  <si>
    <t>35</t>
  </si>
  <si>
    <t>593</t>
  </si>
  <si>
    <t>37</t>
  </si>
  <si>
    <t>509</t>
  </si>
  <si>
    <t>121</t>
  </si>
  <si>
    <t>588</t>
  </si>
  <si>
    <t>42</t>
  </si>
  <si>
    <t>549</t>
  </si>
  <si>
    <t>81</t>
  </si>
  <si>
    <t>545</t>
  </si>
  <si>
    <t>140</t>
  </si>
  <si>
    <t>604</t>
  </si>
  <si>
    <t>531</t>
  </si>
  <si>
    <t>154</t>
  </si>
  <si>
    <t>563</t>
  </si>
  <si>
    <t>122</t>
  </si>
  <si>
    <t>522</t>
  </si>
  <si>
    <t>161</t>
  </si>
  <si>
    <t>617</t>
  </si>
  <si>
    <t>69</t>
  </si>
  <si>
    <t>82</t>
  </si>
  <si>
    <t>639</t>
  </si>
  <si>
    <t>47</t>
  </si>
  <si>
    <t>676</t>
  </si>
  <si>
    <t>10</t>
  </si>
  <si>
    <t>649</t>
  </si>
  <si>
    <t>579</t>
  </si>
  <si>
    <t>107</t>
  </si>
  <si>
    <t>646</t>
  </si>
  <si>
    <t>40</t>
  </si>
  <si>
    <t>585</t>
  </si>
  <si>
    <t>490</t>
  </si>
  <si>
    <t>76</t>
  </si>
  <si>
    <t>505</t>
  </si>
  <si>
    <t>469</t>
  </si>
  <si>
    <t>97</t>
  </si>
  <si>
    <t>559</t>
  </si>
  <si>
    <t>7</t>
  </si>
  <si>
    <t>557</t>
  </si>
  <si>
    <t>421</t>
  </si>
  <si>
    <t>143</t>
  </si>
  <si>
    <t>454</t>
  </si>
  <si>
    <t>111</t>
  </si>
  <si>
    <t>409</t>
  </si>
  <si>
    <t>156</t>
  </si>
  <si>
    <t>375</t>
  </si>
  <si>
    <t>189</t>
  </si>
  <si>
    <t>295</t>
  </si>
  <si>
    <t>258</t>
  </si>
  <si>
    <t>13</t>
  </si>
  <si>
    <t>481</t>
  </si>
  <si>
    <t>84</t>
  </si>
  <si>
    <t>345</t>
  </si>
  <si>
    <t>213</t>
  </si>
  <si>
    <t>8</t>
  </si>
  <si>
    <t>431</t>
  </si>
  <si>
    <t>134</t>
  </si>
  <si>
    <t>461</t>
  </si>
  <si>
    <t>104</t>
  </si>
  <si>
    <t>651</t>
  </si>
  <si>
    <t>165</t>
  </si>
  <si>
    <t>685</t>
  </si>
  <si>
    <t>131</t>
  </si>
  <si>
    <t>206</t>
  </si>
  <si>
    <t>657</t>
  </si>
  <si>
    <t>159</t>
  </si>
  <si>
    <t>738</t>
  </si>
  <si>
    <t>78</t>
  </si>
  <si>
    <t>727</t>
  </si>
  <si>
    <t>89</t>
  </si>
  <si>
    <t>708</t>
  </si>
  <si>
    <t>108</t>
  </si>
  <si>
    <t>720</t>
  </si>
  <si>
    <t>96</t>
  </si>
  <si>
    <t>743</t>
  </si>
  <si>
    <t>73</t>
  </si>
  <si>
    <t>763</t>
  </si>
  <si>
    <t>53</t>
  </si>
  <si>
    <t>760</t>
  </si>
  <si>
    <t>56</t>
  </si>
  <si>
    <t>653</t>
  </si>
  <si>
    <t>163</t>
  </si>
  <si>
    <t>748</t>
  </si>
  <si>
    <t>68</t>
  </si>
  <si>
    <t>706</t>
  </si>
  <si>
    <t>110</t>
  </si>
  <si>
    <t>540</t>
  </si>
  <si>
    <t>90</t>
  </si>
  <si>
    <t>565</t>
  </si>
  <si>
    <t>65</t>
  </si>
  <si>
    <t>472</t>
  </si>
  <si>
    <t>496</t>
  </si>
  <si>
    <t>491</t>
  </si>
  <si>
    <t>515</t>
  </si>
  <si>
    <t>157</t>
  </si>
  <si>
    <t>132</t>
  </si>
  <si>
    <t>138</t>
  </si>
  <si>
    <t>115</t>
  </si>
  <si>
    <t>605</t>
  </si>
  <si>
    <t>550</t>
  </si>
  <si>
    <t>581</t>
  </si>
  <si>
    <t>572</t>
  </si>
  <si>
    <t>631</t>
  </si>
  <si>
    <t>136</t>
  </si>
  <si>
    <t>105</t>
  </si>
  <si>
    <t>114</t>
  </si>
  <si>
    <t>55</t>
  </si>
  <si>
    <t>484</t>
  </si>
  <si>
    <t>385</t>
  </si>
  <si>
    <t>368</t>
  </si>
  <si>
    <t>480</t>
  </si>
  <si>
    <t>180</t>
  </si>
  <si>
    <t>198</t>
  </si>
  <si>
    <t>86</t>
  </si>
  <si>
    <t>746</t>
  </si>
  <si>
    <t>796</t>
  </si>
  <si>
    <t>726</t>
  </si>
  <si>
    <t>755</t>
  </si>
  <si>
    <t>70</t>
  </si>
  <si>
    <t>20</t>
  </si>
  <si>
    <t>633</t>
  </si>
  <si>
    <t>541</t>
  </si>
  <si>
    <t>418</t>
  </si>
  <si>
    <t>691</t>
  </si>
  <si>
    <t>592</t>
  </si>
  <si>
    <t>244</t>
  </si>
  <si>
    <t>370</t>
  </si>
  <si>
    <t>204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</si>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</sst>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9" x14ac:knownFonts="1">
    <font>
      <sz val="13"/>
      <color rgb="FF000000"/>
      <name val="Times New Roman"/>
      <scheme val="minor"/>
    </font>
    <font>
      <b/>
      <sz val="14"/>
      <color theme="1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4"/>
      <color rgb="FFFF0000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3"/>
      <name val="Times New Roman"/>
      <family val="1"/>
      <scheme val="major"/>
    </font>
    <font>
      <sz val="21"/>
      <color theme="1"/>
      <name val="Times New Roman"/>
      <family val="1"/>
      <scheme val="major"/>
    </font>
    <font>
      <sz val="21"/>
      <color rgb="FFFF0000"/>
      <name val="Times New Roman"/>
      <family val="1"/>
      <scheme val="major"/>
    </font>
    <font>
      <b/>
      <sz val="10"/>
      <color rgb="FF0000FF"/>
      <name val="Times New Roman"/>
      <family val="1"/>
      <scheme val="major"/>
    </font>
    <font>
      <b/>
      <sz val="10"/>
      <color rgb="FFFF0000"/>
      <name val="Times New Roman"/>
      <family val="1"/>
      <scheme val="major"/>
    </font>
    <font>
      <b/>
      <sz val="10"/>
      <color rgb="FF974706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3"/>
      <color rgb="FF000000"/>
      <name val="Times New Roman"/>
      <scheme val="minor"/>
    </font>
    <font>
      <sz val="12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CD5B4"/>
        <bgColor rgb="FFFCD5B4"/>
      </patternFill>
    </fill>
    <fill>
      <patternFill patternType="solid">
        <fgColor rgb="FFA6A6A6"/>
        <bgColor rgb="FFA6A6A6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00B0F0"/>
      </patternFill>
    </fill>
    <fill>
      <patternFill patternType="solid">
        <fgColor rgb="FFB7DEE8"/>
        <bgColor rgb="FFB7DEE8"/>
      </patternFill>
    </fill>
    <fill>
      <patternFill patternType="solid">
        <fgColor rgb="FFFFD966"/>
        <bgColor rgb="FFFFD966"/>
      </patternFill>
    </fill>
    <fill>
      <patternFill patternType="solid">
        <fgColor rgb="FFFFCC99"/>
        <bgColor rgb="FFFFCC9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FF66FF"/>
        <bgColor rgb="FFFF66FF"/>
      </patternFill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rgb="FFEAB200"/>
        <bgColor rgb="FFEAB2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164" fontId="6" fillId="13" borderId="6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14" borderId="7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0" fillId="18" borderId="3" xfId="0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6" fillId="19" borderId="7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21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21" borderId="19" xfId="0" applyFont="1" applyFill="1" applyBorder="1" applyAlignment="1">
      <alignment horizontal="center" vertical="center"/>
    </xf>
    <xf numFmtId="1" fontId="16" fillId="21" borderId="19" xfId="0" applyNumberFormat="1" applyFont="1" applyFill="1" applyBorder="1" applyAlignment="1">
      <alignment horizontal="center" vertical="center" wrapText="1"/>
    </xf>
    <xf numFmtId="1" fontId="16" fillId="21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22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5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8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" fontId="18" fillId="21" borderId="19" xfId="0" applyNumberFormat="1" applyFont="1" applyFill="1" applyBorder="1" applyAlignment="1" applyProtection="1">
      <alignment horizontal="right" wrapText="1"/>
      <protection locked="0"/>
    </xf>
    <xf numFmtId="1" fontId="18" fillId="21" borderId="19" xfId="0" applyNumberFormat="1" applyFont="1" applyFill="1" applyBorder="1" applyAlignment="1">
      <alignment horizontal="right" wrapText="1"/>
    </xf>
    <xf numFmtId="43" fontId="6" fillId="0" borderId="6" xfId="1" applyFont="1" applyBorder="1" applyAlignment="1">
      <alignment horizontal="center" vertical="center" wrapText="1"/>
    </xf>
    <xf numFmtId="1" fontId="18" fillId="21" borderId="19" xfId="0" applyNumberFormat="1" applyFont="1" applyFill="1" applyBorder="1" applyAlignment="1" applyProtection="1">
      <alignment horizontal="right" vertical="center" wrapText="1"/>
      <protection locked="0"/>
    </xf>
    <xf numFmtId="1" fontId="18" fillId="21" borderId="19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00"/>
  <sheetViews>
    <sheetView tabSelected="1" topLeftCell="A16" workbookViewId="0">
      <selection sqref="A1:XFD1048576"/>
    </sheetView>
  </sheetViews>
  <sheetFormatPr defaultColWidth="11.23046875" defaultRowHeight="15" customHeight="1" x14ac:dyDescent="0.35"/>
  <cols>
    <col min="1" max="1" width="7.765625" style="1" customWidth="1"/>
    <col min="2" max="2" width="5.765625" style="1" customWidth="1"/>
    <col min="3" max="3" width="8.69140625" style="1" customWidth="1"/>
    <col min="4" max="4" width="8.53515625" style="1" customWidth="1"/>
    <col min="5" max="5" width="7.07421875" style="1" customWidth="1"/>
    <col min="6" max="6" width="5.765625" style="1" customWidth="1"/>
    <col min="7" max="8" width="7" style="1" customWidth="1"/>
    <col min="9" max="10" width="5.765625" style="1" customWidth="1"/>
    <col min="11" max="11" width="7.53515625" style="1" customWidth="1"/>
    <col min="12" max="12" width="5.765625" style="1" customWidth="1"/>
    <col min="13" max="13" width="8.07421875" style="1" customWidth="1"/>
    <col min="14" max="14" width="5.765625" style="1" customWidth="1"/>
    <col min="15" max="15" width="8.07421875" style="1" customWidth="1"/>
    <col min="16" max="17" width="5.765625" style="1" customWidth="1"/>
    <col min="18" max="18" width="7.3046875" style="1" customWidth="1"/>
    <col min="19" max="19" width="7.84375" style="1" customWidth="1"/>
    <col min="20" max="20" width="5.765625" style="1" customWidth="1"/>
    <col min="21" max="21" width="8.84375" style="1" customWidth="1"/>
    <col min="22" max="22" width="6.07421875" style="1" customWidth="1"/>
    <col min="23" max="23" width="8.4609375" style="1" customWidth="1"/>
    <col min="24" max="24" width="6.4609375" style="1" customWidth="1"/>
    <col min="25" max="25" width="8.69140625" style="1" customWidth="1"/>
    <col min="26" max="26" width="6.84375" style="1" customWidth="1"/>
    <col min="27" max="27" width="5.3046875" style="1" customWidth="1"/>
    <col min="28" max="32" width="6.84375" style="1" customWidth="1"/>
    <col min="33" max="16384" width="11.23046875" style="1"/>
  </cols>
  <sheetData>
    <row r="1" spans="1:32" ht="18" x14ac:dyDescent="0.35">
      <c r="A1" s="79" t="s">
        <v>130</v>
      </c>
      <c r="B1" s="80"/>
      <c r="C1" s="80"/>
      <c r="D1" s="80"/>
      <c r="E1" s="2"/>
      <c r="F1" s="2"/>
      <c r="G1" s="3"/>
      <c r="H1" s="2"/>
      <c r="I1" s="2"/>
      <c r="J1" s="79" t="s">
        <v>0</v>
      </c>
      <c r="K1" s="80"/>
      <c r="L1" s="80"/>
      <c r="M1" s="80"/>
      <c r="N1" s="80"/>
      <c r="O1" s="80"/>
      <c r="P1" s="80"/>
      <c r="Q1" s="8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8" x14ac:dyDescent="0.35">
      <c r="A2" s="95" t="s">
        <v>1</v>
      </c>
      <c r="B2" s="80"/>
      <c r="C2" s="80"/>
      <c r="D2" s="80"/>
      <c r="E2" s="80"/>
      <c r="F2" s="80"/>
      <c r="G2" s="80"/>
      <c r="H2" s="8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6.5" customHeight="1" x14ac:dyDescent="0.35">
      <c r="A3" s="4"/>
      <c r="B3" s="5"/>
      <c r="C3" s="4"/>
      <c r="D3" s="4"/>
      <c r="E3" s="4"/>
      <c r="F3" s="4"/>
      <c r="G3" s="5"/>
      <c r="H3" s="4"/>
      <c r="I3" s="4"/>
      <c r="J3" s="4"/>
      <c r="K3" s="4"/>
      <c r="L3" s="4"/>
      <c r="M3" s="96" t="s">
        <v>2</v>
      </c>
      <c r="N3" s="91"/>
      <c r="O3" s="91"/>
      <c r="P3" s="91"/>
      <c r="Q3" s="92"/>
      <c r="R3" s="4"/>
      <c r="S3" s="77" t="s">
        <v>3</v>
      </c>
      <c r="T3" s="78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61.5" customHeight="1" x14ac:dyDescent="0.3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9" t="s">
        <v>21</v>
      </c>
      <c r="S4" s="6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7" t="s">
        <v>27</v>
      </c>
      <c r="Y4" s="7" t="s">
        <v>28</v>
      </c>
      <c r="Z4" s="4"/>
      <c r="AA4" s="4"/>
      <c r="AB4" s="4"/>
      <c r="AC4" s="4"/>
      <c r="AD4" s="4"/>
      <c r="AE4" s="4"/>
      <c r="AF4" s="4"/>
    </row>
    <row r="5" spans="1:32" ht="18" customHeight="1" x14ac:dyDescent="0.35">
      <c r="A5" s="70">
        <v>1</v>
      </c>
      <c r="B5" s="70">
        <v>1</v>
      </c>
      <c r="C5" s="70">
        <v>0</v>
      </c>
      <c r="D5" s="70">
        <v>1</v>
      </c>
      <c r="E5" s="70">
        <v>0</v>
      </c>
      <c r="F5" s="70">
        <v>1</v>
      </c>
      <c r="G5" s="70">
        <v>0</v>
      </c>
      <c r="H5" s="71">
        <v>1</v>
      </c>
      <c r="I5" s="71">
        <v>1</v>
      </c>
      <c r="J5" s="71">
        <v>1</v>
      </c>
      <c r="K5" s="70">
        <v>1</v>
      </c>
      <c r="L5" s="70">
        <v>0</v>
      </c>
      <c r="M5" s="70">
        <v>1</v>
      </c>
      <c r="N5" s="70">
        <v>1</v>
      </c>
      <c r="O5" s="70">
        <v>0</v>
      </c>
      <c r="P5" s="70">
        <v>0</v>
      </c>
      <c r="Q5" s="70">
        <v>1</v>
      </c>
      <c r="R5" s="70">
        <v>1</v>
      </c>
      <c r="S5" s="70">
        <v>0</v>
      </c>
      <c r="T5" s="70">
        <v>1</v>
      </c>
      <c r="U5" s="70">
        <v>1</v>
      </c>
      <c r="V5" s="70">
        <v>0</v>
      </c>
      <c r="W5" s="70">
        <v>1</v>
      </c>
      <c r="X5" s="70">
        <v>0</v>
      </c>
      <c r="Y5" s="70">
        <v>0</v>
      </c>
      <c r="Z5" s="4"/>
      <c r="AA5" s="4"/>
      <c r="AB5" s="4"/>
      <c r="AC5" s="4"/>
      <c r="AD5" s="4"/>
      <c r="AE5" s="4"/>
      <c r="AF5" s="4"/>
    </row>
    <row r="6" spans="1:32" ht="55.5" customHeight="1" x14ac:dyDescent="0.35">
      <c r="A6" s="11" t="s">
        <v>29</v>
      </c>
      <c r="B6" s="12" t="s">
        <v>30</v>
      </c>
      <c r="C6" s="12" t="s">
        <v>6</v>
      </c>
      <c r="D6" s="12" t="s">
        <v>31</v>
      </c>
      <c r="E6" s="12" t="s">
        <v>32</v>
      </c>
      <c r="F6" s="12" t="s">
        <v>33</v>
      </c>
      <c r="G6" s="12" t="s">
        <v>34</v>
      </c>
      <c r="H6" s="12" t="s">
        <v>11</v>
      </c>
      <c r="I6" s="12" t="s">
        <v>35</v>
      </c>
      <c r="J6" s="12" t="s">
        <v>13</v>
      </c>
      <c r="K6" s="12" t="s">
        <v>36</v>
      </c>
      <c r="L6" s="12" t="s">
        <v>37</v>
      </c>
      <c r="M6" s="12" t="s">
        <v>38</v>
      </c>
      <c r="N6" s="12" t="s">
        <v>17</v>
      </c>
      <c r="O6" s="12" t="s">
        <v>18</v>
      </c>
      <c r="P6" s="12" t="s">
        <v>19</v>
      </c>
      <c r="Q6" s="8" t="s">
        <v>20</v>
      </c>
      <c r="R6" s="8" t="s">
        <v>21</v>
      </c>
      <c r="S6" s="12" t="s">
        <v>39</v>
      </c>
      <c r="T6" s="12" t="s">
        <v>40</v>
      </c>
      <c r="U6" s="12" t="s">
        <v>24</v>
      </c>
      <c r="V6" s="12" t="s">
        <v>41</v>
      </c>
      <c r="W6" s="12" t="s">
        <v>42</v>
      </c>
      <c r="X6" s="13"/>
      <c r="Y6" s="14"/>
      <c r="Z6" s="4"/>
      <c r="AA6" s="4"/>
      <c r="AB6" s="4"/>
      <c r="AC6" s="4"/>
      <c r="AD6" s="4"/>
      <c r="AE6" s="4"/>
      <c r="AF6" s="4"/>
    </row>
    <row r="7" spans="1:32" ht="18" customHeight="1" x14ac:dyDescent="0.35">
      <c r="A7" s="11">
        <v>1</v>
      </c>
      <c r="B7" s="72">
        <v>15</v>
      </c>
      <c r="C7" s="72">
        <v>0</v>
      </c>
      <c r="D7" s="72">
        <v>15</v>
      </c>
      <c r="E7" s="72">
        <v>0</v>
      </c>
      <c r="F7" s="72">
        <v>10</v>
      </c>
      <c r="G7" s="72">
        <v>0</v>
      </c>
      <c r="H7" s="72">
        <v>5</v>
      </c>
      <c r="I7" s="72">
        <v>5</v>
      </c>
      <c r="J7" s="72">
        <v>10</v>
      </c>
      <c r="K7" s="72">
        <v>15</v>
      </c>
      <c r="L7" s="72">
        <v>0</v>
      </c>
      <c r="M7" s="72">
        <v>15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15</v>
      </c>
      <c r="U7" s="72">
        <v>0</v>
      </c>
      <c r="V7" s="72">
        <v>0</v>
      </c>
      <c r="W7" s="72">
        <v>0</v>
      </c>
      <c r="X7" s="4"/>
      <c r="Y7" s="4"/>
      <c r="Z7" s="4"/>
      <c r="AA7" s="4"/>
      <c r="AB7" s="4"/>
      <c r="AC7" s="4"/>
      <c r="AD7" s="4"/>
      <c r="AE7" s="4"/>
      <c r="AF7" s="4"/>
    </row>
    <row r="8" spans="1:32" ht="18" customHeight="1" x14ac:dyDescent="0.35">
      <c r="A8" s="11">
        <v>2</v>
      </c>
      <c r="B8" s="72">
        <v>15</v>
      </c>
      <c r="C8" s="72">
        <v>0</v>
      </c>
      <c r="D8" s="72">
        <v>15</v>
      </c>
      <c r="E8" s="72">
        <v>0</v>
      </c>
      <c r="F8" s="72">
        <v>15</v>
      </c>
      <c r="G8" s="72">
        <v>0</v>
      </c>
      <c r="H8" s="72">
        <v>5</v>
      </c>
      <c r="I8" s="72">
        <v>5</v>
      </c>
      <c r="J8" s="72">
        <v>10</v>
      </c>
      <c r="K8" s="72">
        <v>15</v>
      </c>
      <c r="L8" s="72">
        <v>0</v>
      </c>
      <c r="M8" s="72">
        <v>15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15</v>
      </c>
      <c r="U8" s="72">
        <v>0</v>
      </c>
      <c r="V8" s="72">
        <v>0</v>
      </c>
      <c r="W8" s="72">
        <v>0</v>
      </c>
      <c r="X8" s="4"/>
      <c r="Y8" s="4"/>
      <c r="Z8" s="4"/>
      <c r="AA8" s="4"/>
      <c r="AB8" s="4"/>
      <c r="AC8" s="4"/>
      <c r="AD8" s="4"/>
      <c r="AE8" s="4"/>
      <c r="AF8" s="4"/>
    </row>
    <row r="9" spans="1:32" ht="18" customHeight="1" x14ac:dyDescent="0.35">
      <c r="A9" s="11">
        <v>3</v>
      </c>
      <c r="B9" s="72">
        <v>12</v>
      </c>
      <c r="C9" s="72">
        <v>0</v>
      </c>
      <c r="D9" s="72">
        <v>12</v>
      </c>
      <c r="E9" s="72">
        <v>0</v>
      </c>
      <c r="F9" s="72">
        <v>11</v>
      </c>
      <c r="G9" s="72">
        <v>0</v>
      </c>
      <c r="H9" s="72">
        <v>4</v>
      </c>
      <c r="I9" s="72">
        <v>4</v>
      </c>
      <c r="J9" s="72">
        <v>8</v>
      </c>
      <c r="K9" s="72">
        <v>12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12</v>
      </c>
      <c r="R9" s="72">
        <v>0</v>
      </c>
      <c r="S9" s="72">
        <v>0</v>
      </c>
      <c r="T9" s="72">
        <v>0</v>
      </c>
      <c r="U9" s="72">
        <v>12</v>
      </c>
      <c r="V9" s="72">
        <v>0</v>
      </c>
      <c r="W9" s="72">
        <v>0</v>
      </c>
      <c r="X9" s="4"/>
      <c r="Y9" s="4"/>
      <c r="Z9" s="4"/>
      <c r="AA9" s="4"/>
      <c r="AB9" s="4"/>
      <c r="AC9" s="4"/>
      <c r="AD9" s="4"/>
      <c r="AE9" s="4"/>
      <c r="AF9" s="4"/>
    </row>
    <row r="10" spans="1:32" ht="18" customHeight="1" x14ac:dyDescent="0.35">
      <c r="A10" s="11">
        <v>4</v>
      </c>
      <c r="B10" s="72">
        <v>19</v>
      </c>
      <c r="C10" s="72">
        <v>0</v>
      </c>
      <c r="D10" s="72">
        <v>19</v>
      </c>
      <c r="E10" s="72">
        <v>0</v>
      </c>
      <c r="F10" s="72">
        <v>18</v>
      </c>
      <c r="G10" s="72">
        <v>0</v>
      </c>
      <c r="H10" s="72">
        <v>5</v>
      </c>
      <c r="I10" s="72">
        <v>5</v>
      </c>
      <c r="J10" s="72">
        <v>14</v>
      </c>
      <c r="K10" s="72">
        <v>19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19</v>
      </c>
      <c r="S10" s="72">
        <v>0</v>
      </c>
      <c r="T10" s="72">
        <v>0</v>
      </c>
      <c r="U10" s="72">
        <v>19</v>
      </c>
      <c r="V10" s="72">
        <v>0</v>
      </c>
      <c r="W10" s="72">
        <v>0</v>
      </c>
      <c r="X10" s="4"/>
      <c r="Y10" s="4"/>
      <c r="Z10" s="4"/>
      <c r="AA10" s="4"/>
      <c r="AB10" s="4"/>
      <c r="AC10" s="4"/>
      <c r="AD10" s="4"/>
      <c r="AE10" s="4"/>
      <c r="AF10" s="4"/>
    </row>
    <row r="11" spans="1:32" ht="18" customHeight="1" x14ac:dyDescent="0.35">
      <c r="A11" s="11">
        <v>5</v>
      </c>
      <c r="B11" s="72">
        <v>18</v>
      </c>
      <c r="C11" s="72">
        <v>0</v>
      </c>
      <c r="D11" s="72">
        <v>18</v>
      </c>
      <c r="E11" s="72">
        <v>0</v>
      </c>
      <c r="F11" s="72">
        <v>17</v>
      </c>
      <c r="G11" s="72">
        <v>0</v>
      </c>
      <c r="H11" s="72">
        <v>4</v>
      </c>
      <c r="I11" s="72">
        <v>4</v>
      </c>
      <c r="J11" s="72">
        <v>14</v>
      </c>
      <c r="K11" s="72">
        <v>18</v>
      </c>
      <c r="L11" s="72">
        <v>0</v>
      </c>
      <c r="M11" s="72">
        <v>0</v>
      </c>
      <c r="N11" s="72">
        <v>18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18</v>
      </c>
      <c r="U11" s="72">
        <v>0</v>
      </c>
      <c r="V11" s="72">
        <v>0</v>
      </c>
      <c r="W11" s="72">
        <v>0</v>
      </c>
      <c r="X11" s="4"/>
      <c r="Y11" s="4"/>
      <c r="Z11" s="4"/>
      <c r="AA11" s="4"/>
      <c r="AB11" s="4"/>
      <c r="AC11" s="4"/>
      <c r="AD11" s="4"/>
      <c r="AE11" s="4"/>
      <c r="AF11" s="4"/>
    </row>
    <row r="12" spans="1:32" ht="18" customHeight="1" x14ac:dyDescent="0.35">
      <c r="A12" s="11" t="s">
        <v>43</v>
      </c>
      <c r="B12" s="10">
        <f t="shared" ref="B12:W12" si="0">SUM(B7:B11)</f>
        <v>79</v>
      </c>
      <c r="C12" s="10">
        <f t="shared" si="0"/>
        <v>0</v>
      </c>
      <c r="D12" s="10">
        <f t="shared" si="0"/>
        <v>79</v>
      </c>
      <c r="E12" s="10">
        <f t="shared" si="0"/>
        <v>0</v>
      </c>
      <c r="F12" s="10">
        <f t="shared" si="0"/>
        <v>71</v>
      </c>
      <c r="G12" s="10">
        <f t="shared" si="0"/>
        <v>0</v>
      </c>
      <c r="H12" s="10">
        <f t="shared" si="0"/>
        <v>23</v>
      </c>
      <c r="I12" s="10">
        <f t="shared" si="0"/>
        <v>23</v>
      </c>
      <c r="J12" s="10">
        <f t="shared" si="0"/>
        <v>56</v>
      </c>
      <c r="K12" s="10">
        <f t="shared" si="0"/>
        <v>79</v>
      </c>
      <c r="L12" s="10">
        <f t="shared" si="0"/>
        <v>0</v>
      </c>
      <c r="M12" s="10">
        <f t="shared" si="0"/>
        <v>30</v>
      </c>
      <c r="N12" s="10">
        <f t="shared" si="0"/>
        <v>18</v>
      </c>
      <c r="O12" s="10">
        <f t="shared" si="0"/>
        <v>0</v>
      </c>
      <c r="P12" s="10">
        <f t="shared" si="0"/>
        <v>0</v>
      </c>
      <c r="Q12" s="10">
        <f t="shared" si="0"/>
        <v>12</v>
      </c>
      <c r="R12" s="10">
        <f t="shared" si="0"/>
        <v>19</v>
      </c>
      <c r="S12" s="10">
        <f t="shared" si="0"/>
        <v>0</v>
      </c>
      <c r="T12" s="10">
        <f t="shared" si="0"/>
        <v>48</v>
      </c>
      <c r="U12" s="10">
        <f t="shared" si="0"/>
        <v>31</v>
      </c>
      <c r="V12" s="10">
        <f t="shared" si="0"/>
        <v>0</v>
      </c>
      <c r="W12" s="10">
        <f t="shared" si="0"/>
        <v>0</v>
      </c>
      <c r="X12" s="4"/>
      <c r="Y12" s="4"/>
      <c r="Z12" s="4"/>
      <c r="AA12" s="4"/>
      <c r="AB12" s="4"/>
      <c r="AC12" s="4"/>
      <c r="AD12" s="4"/>
      <c r="AE12" s="4"/>
      <c r="AF12" s="4"/>
    </row>
    <row r="13" spans="1:32" ht="54.75" customHeight="1" x14ac:dyDescent="0.35">
      <c r="A13" s="11" t="s">
        <v>44</v>
      </c>
      <c r="B13" s="12" t="s">
        <v>30</v>
      </c>
      <c r="C13" s="12" t="s">
        <v>45</v>
      </c>
      <c r="D13" s="12" t="s">
        <v>46</v>
      </c>
      <c r="E13" s="12" t="s">
        <v>45</v>
      </c>
      <c r="F13" s="12" t="s">
        <v>47</v>
      </c>
      <c r="G13" s="12" t="s">
        <v>45</v>
      </c>
      <c r="H13" s="12" t="s">
        <v>11</v>
      </c>
      <c r="I13" s="12" t="s">
        <v>35</v>
      </c>
      <c r="J13" s="12" t="s">
        <v>13</v>
      </c>
      <c r="K13" s="12" t="s">
        <v>36</v>
      </c>
      <c r="L13" s="12" t="s">
        <v>37</v>
      </c>
      <c r="M13" s="12" t="s">
        <v>38</v>
      </c>
      <c r="N13" s="12" t="s">
        <v>17</v>
      </c>
      <c r="O13" s="12" t="s">
        <v>18</v>
      </c>
      <c r="P13" s="12" t="s">
        <v>19</v>
      </c>
      <c r="Q13" s="8" t="s">
        <v>20</v>
      </c>
      <c r="R13" s="8" t="s">
        <v>21</v>
      </c>
      <c r="S13" s="12" t="s">
        <v>39</v>
      </c>
      <c r="T13" s="12" t="s">
        <v>40</v>
      </c>
      <c r="U13" s="12" t="s">
        <v>24</v>
      </c>
      <c r="V13" s="12" t="s">
        <v>41</v>
      </c>
      <c r="W13" s="12" t="s">
        <v>45</v>
      </c>
      <c r="X13" s="7" t="s">
        <v>42</v>
      </c>
      <c r="Y13" s="7" t="s">
        <v>45</v>
      </c>
      <c r="Z13" s="4"/>
      <c r="AA13" s="4"/>
      <c r="AB13" s="4"/>
      <c r="AC13" s="4"/>
      <c r="AD13" s="4"/>
      <c r="AE13" s="4"/>
      <c r="AF13" s="4"/>
    </row>
    <row r="14" spans="1:32" ht="18" customHeight="1" x14ac:dyDescent="0.35">
      <c r="A14" s="11">
        <v>1</v>
      </c>
      <c r="B14" s="72">
        <v>631</v>
      </c>
      <c r="C14" s="72">
        <v>334</v>
      </c>
      <c r="D14" s="72">
        <v>0</v>
      </c>
      <c r="E14" s="72">
        <v>0</v>
      </c>
      <c r="F14" s="72">
        <v>0</v>
      </c>
      <c r="G14" s="72">
        <v>0</v>
      </c>
      <c r="H14" s="73">
        <v>160</v>
      </c>
      <c r="I14" s="73">
        <v>160</v>
      </c>
      <c r="J14" s="72">
        <v>471</v>
      </c>
      <c r="K14" s="72">
        <v>631</v>
      </c>
      <c r="L14" s="72">
        <v>0</v>
      </c>
      <c r="M14" s="72">
        <v>631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631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4"/>
      <c r="AA14" s="4"/>
      <c r="AB14" s="4"/>
      <c r="AC14" s="4"/>
      <c r="AD14" s="4"/>
      <c r="AE14" s="4"/>
      <c r="AF14" s="4"/>
    </row>
    <row r="15" spans="1:32" ht="18" customHeight="1" x14ac:dyDescent="0.35">
      <c r="A15" s="11">
        <v>2</v>
      </c>
      <c r="B15" s="72">
        <v>686</v>
      </c>
      <c r="C15" s="72">
        <v>349</v>
      </c>
      <c r="D15" s="72">
        <v>0</v>
      </c>
      <c r="E15" s="72">
        <v>0</v>
      </c>
      <c r="F15" s="72">
        <v>0</v>
      </c>
      <c r="G15" s="72">
        <v>0</v>
      </c>
      <c r="H15" s="73">
        <v>236</v>
      </c>
      <c r="I15" s="73">
        <v>236</v>
      </c>
      <c r="J15" s="72">
        <v>450</v>
      </c>
      <c r="K15" s="72">
        <v>686</v>
      </c>
      <c r="L15" s="72">
        <v>0</v>
      </c>
      <c r="M15" s="72">
        <v>686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686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4"/>
      <c r="AA15" s="4"/>
      <c r="AB15" s="4"/>
      <c r="AC15" s="4"/>
      <c r="AD15" s="4"/>
      <c r="AE15" s="4"/>
      <c r="AF15" s="4"/>
    </row>
    <row r="16" spans="1:32" ht="18" customHeight="1" x14ac:dyDescent="0.35">
      <c r="A16" s="11">
        <v>3</v>
      </c>
      <c r="B16" s="72">
        <v>566</v>
      </c>
      <c r="C16" s="72">
        <v>277</v>
      </c>
      <c r="D16" s="72">
        <v>0</v>
      </c>
      <c r="E16" s="72">
        <v>0</v>
      </c>
      <c r="F16" s="72">
        <v>0</v>
      </c>
      <c r="G16" s="72">
        <v>0</v>
      </c>
      <c r="H16" s="73">
        <v>178</v>
      </c>
      <c r="I16" s="73">
        <v>178</v>
      </c>
      <c r="J16" s="72">
        <v>388</v>
      </c>
      <c r="K16" s="72">
        <v>566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566</v>
      </c>
      <c r="R16" s="72">
        <v>0</v>
      </c>
      <c r="S16" s="72">
        <v>0</v>
      </c>
      <c r="T16" s="72">
        <v>0</v>
      </c>
      <c r="U16" s="72">
        <v>566</v>
      </c>
      <c r="V16" s="72">
        <v>0</v>
      </c>
      <c r="W16" s="72">
        <v>0</v>
      </c>
      <c r="X16" s="72">
        <v>0</v>
      </c>
      <c r="Y16" s="72">
        <v>0</v>
      </c>
      <c r="Z16" s="4"/>
      <c r="AA16" s="4"/>
      <c r="AB16" s="4"/>
      <c r="AC16" s="4"/>
      <c r="AD16" s="4"/>
      <c r="AE16" s="4"/>
      <c r="AF16" s="4"/>
    </row>
    <row r="17" spans="1:32" ht="18" customHeight="1" x14ac:dyDescent="0.35">
      <c r="A17" s="11">
        <v>4</v>
      </c>
      <c r="B17" s="72">
        <v>817</v>
      </c>
      <c r="C17" s="72">
        <v>417</v>
      </c>
      <c r="D17" s="72">
        <v>0</v>
      </c>
      <c r="E17" s="72">
        <v>0</v>
      </c>
      <c r="F17" s="72">
        <v>0</v>
      </c>
      <c r="G17" s="72">
        <v>0</v>
      </c>
      <c r="H17" s="73">
        <v>235</v>
      </c>
      <c r="I17" s="73">
        <v>235</v>
      </c>
      <c r="J17" s="72">
        <v>582</v>
      </c>
      <c r="K17" s="72">
        <v>817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817</v>
      </c>
      <c r="S17" s="72">
        <v>0</v>
      </c>
      <c r="T17" s="72">
        <v>0</v>
      </c>
      <c r="U17" s="72">
        <v>817</v>
      </c>
      <c r="V17" s="72">
        <v>0</v>
      </c>
      <c r="W17" s="72">
        <v>0</v>
      </c>
      <c r="X17" s="72">
        <v>0</v>
      </c>
      <c r="Y17" s="72">
        <v>0</v>
      </c>
      <c r="Z17" s="4"/>
      <c r="AA17" s="4"/>
      <c r="AB17" s="4"/>
      <c r="AC17" s="4"/>
      <c r="AD17" s="4"/>
      <c r="AE17" s="4"/>
      <c r="AF17" s="4"/>
    </row>
    <row r="18" spans="1:32" ht="18" customHeight="1" x14ac:dyDescent="0.35">
      <c r="A18" s="11">
        <v>5</v>
      </c>
      <c r="B18" s="72">
        <v>796</v>
      </c>
      <c r="C18" s="72">
        <v>374</v>
      </c>
      <c r="D18" s="72">
        <v>0</v>
      </c>
      <c r="E18" s="72">
        <v>0</v>
      </c>
      <c r="F18" s="72">
        <v>0</v>
      </c>
      <c r="G18" s="72">
        <v>0</v>
      </c>
      <c r="H18" s="73">
        <v>176</v>
      </c>
      <c r="I18" s="73">
        <v>176</v>
      </c>
      <c r="J18" s="72">
        <v>620</v>
      </c>
      <c r="K18" s="72">
        <v>796</v>
      </c>
      <c r="L18" s="72">
        <v>0</v>
      </c>
      <c r="M18" s="72">
        <v>0</v>
      </c>
      <c r="N18" s="72">
        <v>796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796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4"/>
      <c r="AA18" s="4"/>
      <c r="AB18" s="4"/>
      <c r="AC18" s="4"/>
      <c r="AD18" s="4"/>
      <c r="AE18" s="4"/>
      <c r="AF18" s="4"/>
    </row>
    <row r="19" spans="1:32" ht="18" customHeight="1" x14ac:dyDescent="0.35">
      <c r="A19" s="11" t="s">
        <v>43</v>
      </c>
      <c r="B19" s="10">
        <f t="shared" ref="B19:Y19" si="1">SUM(B14:B18)</f>
        <v>3496</v>
      </c>
      <c r="C19" s="10">
        <f t="shared" si="1"/>
        <v>1751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985</v>
      </c>
      <c r="I19" s="10">
        <f t="shared" si="1"/>
        <v>985</v>
      </c>
      <c r="J19" s="10">
        <f t="shared" si="1"/>
        <v>2511</v>
      </c>
      <c r="K19" s="10">
        <f t="shared" si="1"/>
        <v>3496</v>
      </c>
      <c r="L19" s="10">
        <f t="shared" si="1"/>
        <v>0</v>
      </c>
      <c r="M19" s="10">
        <f t="shared" si="1"/>
        <v>1317</v>
      </c>
      <c r="N19" s="10">
        <f t="shared" si="1"/>
        <v>796</v>
      </c>
      <c r="O19" s="10">
        <f t="shared" si="1"/>
        <v>0</v>
      </c>
      <c r="P19" s="10">
        <f t="shared" si="1"/>
        <v>0</v>
      </c>
      <c r="Q19" s="10">
        <f t="shared" si="1"/>
        <v>566</v>
      </c>
      <c r="R19" s="10">
        <f t="shared" si="1"/>
        <v>817</v>
      </c>
      <c r="S19" s="10">
        <f t="shared" si="1"/>
        <v>0</v>
      </c>
      <c r="T19" s="10">
        <f t="shared" si="1"/>
        <v>2113</v>
      </c>
      <c r="U19" s="10">
        <f t="shared" si="1"/>
        <v>1383</v>
      </c>
      <c r="V19" s="10">
        <f t="shared" si="1"/>
        <v>0</v>
      </c>
      <c r="W19" s="10">
        <f t="shared" si="1"/>
        <v>0</v>
      </c>
      <c r="X19" s="10">
        <f t="shared" si="1"/>
        <v>0</v>
      </c>
      <c r="Y19" s="10">
        <f t="shared" si="1"/>
        <v>0</v>
      </c>
      <c r="Z19" s="4"/>
      <c r="AA19" s="4"/>
      <c r="AB19" s="4"/>
      <c r="AC19" s="4"/>
      <c r="AD19" s="4"/>
      <c r="AE19" s="4"/>
      <c r="AF19" s="4"/>
    </row>
    <row r="20" spans="1:32" ht="13.5" customHeight="1" x14ac:dyDescent="0.35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28.5" customHeight="1" x14ac:dyDescent="0.35">
      <c r="A21" s="98" t="s">
        <v>48</v>
      </c>
      <c r="B21" s="93" t="s">
        <v>49</v>
      </c>
      <c r="C21" s="91"/>
      <c r="D21" s="92"/>
      <c r="E21" s="93" t="s">
        <v>50</v>
      </c>
      <c r="F21" s="91"/>
      <c r="G21" s="92"/>
      <c r="H21" s="93" t="s">
        <v>51</v>
      </c>
      <c r="I21" s="91"/>
      <c r="J21" s="92"/>
      <c r="K21" s="14"/>
      <c r="L21" s="14"/>
      <c r="M21" s="14"/>
      <c r="N21" s="14"/>
      <c r="O21" s="97" t="s">
        <v>52</v>
      </c>
      <c r="P21" s="97" t="s">
        <v>30</v>
      </c>
      <c r="Q21" s="97" t="s">
        <v>53</v>
      </c>
      <c r="R21" s="97" t="s">
        <v>54</v>
      </c>
      <c r="S21" s="81" t="s">
        <v>55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27" customHeight="1" x14ac:dyDescent="0.35">
      <c r="A22" s="82"/>
      <c r="B22" s="16" t="s">
        <v>56</v>
      </c>
      <c r="C22" s="16" t="s">
        <v>57</v>
      </c>
      <c r="D22" s="16" t="s">
        <v>58</v>
      </c>
      <c r="E22" s="16" t="s">
        <v>56</v>
      </c>
      <c r="F22" s="16" t="s">
        <v>57</v>
      </c>
      <c r="G22" s="16" t="s">
        <v>58</v>
      </c>
      <c r="H22" s="16" t="s">
        <v>56</v>
      </c>
      <c r="I22" s="16" t="s">
        <v>57</v>
      </c>
      <c r="J22" s="16" t="s">
        <v>58</v>
      </c>
      <c r="K22" s="14"/>
      <c r="L22" s="14"/>
      <c r="M22" s="14"/>
      <c r="N22" s="14"/>
      <c r="O22" s="82"/>
      <c r="P22" s="82"/>
      <c r="Q22" s="82"/>
      <c r="R22" s="82"/>
      <c r="S22" s="82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18" customHeight="1" x14ac:dyDescent="0.35">
      <c r="A23" s="17">
        <v>1</v>
      </c>
      <c r="B23" s="94" t="s">
        <v>59</v>
      </c>
      <c r="C23" s="84"/>
      <c r="D23" s="84"/>
      <c r="E23" s="84"/>
      <c r="F23" s="84"/>
      <c r="G23" s="84"/>
      <c r="H23" s="84"/>
      <c r="I23" s="84"/>
      <c r="J23" s="85"/>
      <c r="K23" s="18"/>
      <c r="L23" s="18"/>
      <c r="M23" s="18"/>
      <c r="N23" s="18"/>
      <c r="O23" s="17">
        <v>1</v>
      </c>
      <c r="P23" s="10"/>
      <c r="Q23" s="19"/>
      <c r="R23" s="19"/>
      <c r="S23" s="19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8" customHeight="1" x14ac:dyDescent="0.35">
      <c r="A24" s="17">
        <v>2</v>
      </c>
      <c r="B24" s="86"/>
      <c r="C24" s="80"/>
      <c r="D24" s="80"/>
      <c r="E24" s="80"/>
      <c r="F24" s="80"/>
      <c r="G24" s="80"/>
      <c r="H24" s="80"/>
      <c r="I24" s="80"/>
      <c r="J24" s="87"/>
      <c r="K24" s="18"/>
      <c r="L24" s="18"/>
      <c r="M24" s="18"/>
      <c r="N24" s="18"/>
      <c r="O24" s="17">
        <v>2</v>
      </c>
      <c r="P24" s="10"/>
      <c r="Q24" s="19"/>
      <c r="R24" s="19"/>
      <c r="S24" s="19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8" customHeight="1" x14ac:dyDescent="0.35">
      <c r="A25" s="17">
        <v>3</v>
      </c>
      <c r="B25" s="86"/>
      <c r="C25" s="80"/>
      <c r="D25" s="80"/>
      <c r="E25" s="80"/>
      <c r="F25" s="80"/>
      <c r="G25" s="80"/>
      <c r="H25" s="80"/>
      <c r="I25" s="80"/>
      <c r="J25" s="87"/>
      <c r="K25" s="18"/>
      <c r="L25" s="18"/>
      <c r="M25" s="18"/>
      <c r="N25" s="18"/>
      <c r="O25" s="17">
        <v>3</v>
      </c>
      <c r="P25" s="10"/>
      <c r="Q25" s="19"/>
      <c r="R25" s="19"/>
      <c r="S25" s="19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8" customHeight="1" x14ac:dyDescent="0.35">
      <c r="A26" s="17">
        <v>4</v>
      </c>
      <c r="B26" s="88"/>
      <c r="C26" s="78"/>
      <c r="D26" s="78"/>
      <c r="E26" s="78"/>
      <c r="F26" s="78"/>
      <c r="G26" s="78"/>
      <c r="H26" s="78"/>
      <c r="I26" s="78"/>
      <c r="J26" s="89"/>
      <c r="K26" s="18"/>
      <c r="L26" s="18"/>
      <c r="M26" s="18"/>
      <c r="N26" s="18"/>
      <c r="O26" s="17">
        <v>4</v>
      </c>
      <c r="P26" s="10"/>
      <c r="Q26" s="19"/>
      <c r="R26" s="19"/>
      <c r="S26" s="19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8" customHeight="1" x14ac:dyDescent="0.35">
      <c r="A27" s="17">
        <v>5</v>
      </c>
      <c r="B27" s="74" t="s">
        <v>131</v>
      </c>
      <c r="C27" s="74" t="s">
        <v>132</v>
      </c>
      <c r="D27" s="74" t="s">
        <v>133</v>
      </c>
      <c r="E27" s="74" t="s">
        <v>134</v>
      </c>
      <c r="F27" s="74" t="s">
        <v>135</v>
      </c>
      <c r="G27" s="10">
        <v>0</v>
      </c>
      <c r="H27" s="74" t="s">
        <v>136</v>
      </c>
      <c r="I27" s="74" t="s">
        <v>137</v>
      </c>
      <c r="J27" s="74" t="s">
        <v>138</v>
      </c>
      <c r="K27" s="18"/>
      <c r="L27" s="18"/>
      <c r="M27" s="18"/>
      <c r="N27" s="18"/>
      <c r="O27" s="17">
        <v>5</v>
      </c>
      <c r="P27" s="10"/>
      <c r="Q27" s="19"/>
      <c r="R27" s="19"/>
      <c r="S27" s="19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8" customHeight="1" x14ac:dyDescent="0.35">
      <c r="A28" s="17" t="s">
        <v>43</v>
      </c>
      <c r="B28" s="10" t="str">
        <f t="shared" ref="B28:J28" si="2">B27</f>
        <v>610</v>
      </c>
      <c r="C28" s="10" t="str">
        <f t="shared" si="2"/>
        <v>185</v>
      </c>
      <c r="D28" s="10" t="str">
        <f t="shared" si="2"/>
        <v>1</v>
      </c>
      <c r="E28" s="10" t="str">
        <f t="shared" si="2"/>
        <v>732</v>
      </c>
      <c r="F28" s="10" t="str">
        <f t="shared" si="2"/>
        <v>64</v>
      </c>
      <c r="G28" s="10">
        <f t="shared" si="2"/>
        <v>0</v>
      </c>
      <c r="H28" s="10" t="str">
        <f t="shared" si="2"/>
        <v>533</v>
      </c>
      <c r="I28" s="10" t="str">
        <f t="shared" si="2"/>
        <v>254</v>
      </c>
      <c r="J28" s="10" t="str">
        <f t="shared" si="2"/>
        <v>9</v>
      </c>
      <c r="K28" s="18"/>
      <c r="L28" s="18"/>
      <c r="M28" s="18"/>
      <c r="N28" s="18"/>
      <c r="O28" s="17" t="s">
        <v>43</v>
      </c>
      <c r="P28" s="10">
        <v>0</v>
      </c>
      <c r="Q28" s="19"/>
      <c r="R28" s="19"/>
      <c r="S28" s="19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3.5" customHeight="1" x14ac:dyDescent="0.35">
      <c r="A29" s="15"/>
      <c r="B29" s="20"/>
      <c r="C29" s="20"/>
      <c r="D29" s="20"/>
      <c r="E29" s="20"/>
      <c r="F29" s="20"/>
      <c r="G29" s="20"/>
      <c r="H29" s="15"/>
      <c r="I29" s="20"/>
      <c r="J29" s="20"/>
      <c r="K29" s="20"/>
      <c r="L29" s="20"/>
      <c r="M29" s="20"/>
      <c r="N29" s="20"/>
      <c r="O29" s="20"/>
      <c r="P29" s="21"/>
      <c r="Q29" s="15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ht="25.5" customHeight="1" x14ac:dyDescent="0.35">
      <c r="A30" s="98" t="s">
        <v>60</v>
      </c>
      <c r="B30" s="93" t="s">
        <v>61</v>
      </c>
      <c r="C30" s="91"/>
      <c r="D30" s="92"/>
      <c r="E30" s="93" t="s">
        <v>62</v>
      </c>
      <c r="F30" s="91"/>
      <c r="G30" s="92"/>
      <c r="H30" s="93" t="s">
        <v>63</v>
      </c>
      <c r="I30" s="91"/>
      <c r="J30" s="92"/>
      <c r="K30" s="93" t="s">
        <v>64</v>
      </c>
      <c r="L30" s="91"/>
      <c r="M30" s="92"/>
      <c r="N30" s="83" t="s">
        <v>128</v>
      </c>
      <c r="O30" s="84"/>
      <c r="P30" s="84"/>
      <c r="Q30" s="84"/>
      <c r="R30" s="84"/>
      <c r="S30" s="85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ht="19.5" customHeight="1" x14ac:dyDescent="0.35">
      <c r="A31" s="82"/>
      <c r="B31" s="16" t="s">
        <v>56</v>
      </c>
      <c r="C31" s="16" t="s">
        <v>57</v>
      </c>
      <c r="D31" s="16" t="s">
        <v>58</v>
      </c>
      <c r="E31" s="16" t="s">
        <v>56</v>
      </c>
      <c r="F31" s="16" t="s">
        <v>57</v>
      </c>
      <c r="G31" s="16" t="s">
        <v>58</v>
      </c>
      <c r="H31" s="16" t="s">
        <v>56</v>
      </c>
      <c r="I31" s="16" t="s">
        <v>57</v>
      </c>
      <c r="J31" s="16" t="s">
        <v>58</v>
      </c>
      <c r="K31" s="16" t="s">
        <v>56</v>
      </c>
      <c r="L31" s="16" t="s">
        <v>57</v>
      </c>
      <c r="M31" s="16" t="s">
        <v>58</v>
      </c>
      <c r="N31" s="86"/>
      <c r="O31" s="80"/>
      <c r="P31" s="80"/>
      <c r="Q31" s="80"/>
      <c r="R31" s="80"/>
      <c r="S31" s="87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ht="18" customHeight="1" x14ac:dyDescent="0.35">
      <c r="A32" s="17">
        <v>1</v>
      </c>
      <c r="B32" s="94" t="s">
        <v>59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86"/>
      <c r="O32" s="80"/>
      <c r="P32" s="80"/>
      <c r="Q32" s="80"/>
      <c r="R32" s="80"/>
      <c r="S32" s="87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ht="18" customHeight="1" x14ac:dyDescent="0.35">
      <c r="A33" s="17">
        <v>2</v>
      </c>
      <c r="B33" s="86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7"/>
      <c r="N33" s="86"/>
      <c r="O33" s="80"/>
      <c r="P33" s="80"/>
      <c r="Q33" s="80"/>
      <c r="R33" s="80"/>
      <c r="S33" s="87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ht="18" customHeight="1" x14ac:dyDescent="0.35">
      <c r="A34" s="17">
        <v>3</v>
      </c>
      <c r="B34" s="86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7"/>
      <c r="N34" s="86"/>
      <c r="O34" s="80"/>
      <c r="P34" s="80"/>
      <c r="Q34" s="80"/>
      <c r="R34" s="80"/>
      <c r="S34" s="87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ht="18" customHeight="1" x14ac:dyDescent="0.35">
      <c r="A35" s="17">
        <v>4</v>
      </c>
      <c r="B35" s="8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89"/>
      <c r="N35" s="86"/>
      <c r="O35" s="80"/>
      <c r="P35" s="80"/>
      <c r="Q35" s="80"/>
      <c r="R35" s="80"/>
      <c r="S35" s="87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ht="18" customHeight="1" x14ac:dyDescent="0.35">
      <c r="A36" s="17">
        <v>5</v>
      </c>
      <c r="B36" s="74" t="s">
        <v>139</v>
      </c>
      <c r="C36" s="74" t="s">
        <v>140</v>
      </c>
      <c r="D36" s="74" t="s">
        <v>141</v>
      </c>
      <c r="E36" s="74" t="s">
        <v>142</v>
      </c>
      <c r="F36" s="74" t="s">
        <v>143</v>
      </c>
      <c r="G36" s="74">
        <v>0</v>
      </c>
      <c r="H36" s="74" t="s">
        <v>144</v>
      </c>
      <c r="I36" s="74" t="s">
        <v>145</v>
      </c>
      <c r="J36" s="74" t="s">
        <v>146</v>
      </c>
      <c r="K36" s="74" t="s">
        <v>147</v>
      </c>
      <c r="L36" s="74" t="s">
        <v>148</v>
      </c>
      <c r="M36" s="74" t="s">
        <v>133</v>
      </c>
      <c r="N36" s="88"/>
      <c r="O36" s="78"/>
      <c r="P36" s="78"/>
      <c r="Q36" s="78"/>
      <c r="R36" s="78"/>
      <c r="S36" s="89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ht="18" customHeight="1" x14ac:dyDescent="0.35">
      <c r="A37" s="17" t="s">
        <v>43</v>
      </c>
      <c r="B37" s="10" t="str">
        <f t="shared" ref="B37:M37" si="3">B36</f>
        <v>556</v>
      </c>
      <c r="C37" s="10" t="str">
        <f t="shared" si="3"/>
        <v>218</v>
      </c>
      <c r="D37" s="10" t="str">
        <f t="shared" si="3"/>
        <v>22</v>
      </c>
      <c r="E37" s="10" t="str">
        <f t="shared" si="3"/>
        <v>628</v>
      </c>
      <c r="F37" s="10" t="str">
        <f t="shared" si="3"/>
        <v>168</v>
      </c>
      <c r="G37" s="10">
        <f t="shared" si="3"/>
        <v>0</v>
      </c>
      <c r="H37" s="10" t="str">
        <f t="shared" si="3"/>
        <v>601</v>
      </c>
      <c r="I37" s="10" t="str">
        <f t="shared" si="3"/>
        <v>192</v>
      </c>
      <c r="J37" s="10" t="str">
        <f t="shared" si="3"/>
        <v>3</v>
      </c>
      <c r="K37" s="10" t="str">
        <f t="shared" si="3"/>
        <v>754</v>
      </c>
      <c r="L37" s="10" t="str">
        <f t="shared" si="3"/>
        <v>41</v>
      </c>
      <c r="M37" s="10" t="str">
        <f t="shared" si="3"/>
        <v>1</v>
      </c>
      <c r="N37" s="20"/>
      <c r="O37" s="20"/>
      <c r="P37" s="20"/>
      <c r="Q37" s="15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ht="13.5" customHeight="1" x14ac:dyDescent="0.35">
      <c r="A38" s="15"/>
      <c r="B38" s="20"/>
      <c r="C38" s="20"/>
      <c r="D38" s="20"/>
      <c r="E38" s="20"/>
      <c r="F38" s="20"/>
      <c r="G38" s="20"/>
      <c r="H38" s="15"/>
      <c r="I38" s="20"/>
      <c r="J38" s="20"/>
      <c r="K38" s="20"/>
      <c r="L38" s="20"/>
      <c r="M38" s="20"/>
      <c r="N38" s="20"/>
      <c r="O38" s="20"/>
      <c r="P38" s="20"/>
      <c r="Q38" s="15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ht="21.75" customHeight="1" x14ac:dyDescent="0.35">
      <c r="A39" s="99" t="s">
        <v>65</v>
      </c>
      <c r="B39" s="99" t="s">
        <v>66</v>
      </c>
      <c r="C39" s="90" t="s">
        <v>67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2"/>
      <c r="R39" s="83" t="s">
        <v>129</v>
      </c>
      <c r="S39" s="84"/>
      <c r="T39" s="84"/>
      <c r="U39" s="84"/>
      <c r="V39" s="84"/>
      <c r="W39" s="84"/>
      <c r="X39" s="84"/>
      <c r="Y39" s="84"/>
      <c r="Z39" s="85"/>
      <c r="AA39" s="22"/>
      <c r="AB39" s="22"/>
      <c r="AC39" s="22"/>
      <c r="AD39" s="22"/>
      <c r="AE39" s="22"/>
      <c r="AF39" s="22"/>
    </row>
    <row r="40" spans="1:32" ht="15.75" customHeight="1" x14ac:dyDescent="0.35">
      <c r="A40" s="100"/>
      <c r="B40" s="100"/>
      <c r="C40" s="90" t="s">
        <v>68</v>
      </c>
      <c r="D40" s="91"/>
      <c r="E40" s="92"/>
      <c r="F40" s="90" t="s">
        <v>69</v>
      </c>
      <c r="G40" s="91"/>
      <c r="H40" s="92"/>
      <c r="I40" s="90" t="s">
        <v>70</v>
      </c>
      <c r="J40" s="91"/>
      <c r="K40" s="92"/>
      <c r="L40" s="90" t="s">
        <v>71</v>
      </c>
      <c r="M40" s="91"/>
      <c r="N40" s="92"/>
      <c r="O40" s="90" t="s">
        <v>72</v>
      </c>
      <c r="P40" s="91"/>
      <c r="Q40" s="92"/>
      <c r="R40" s="86"/>
      <c r="S40" s="80"/>
      <c r="T40" s="80"/>
      <c r="U40" s="80"/>
      <c r="V40" s="80"/>
      <c r="W40" s="80"/>
      <c r="X40" s="80"/>
      <c r="Y40" s="80"/>
      <c r="Z40" s="87"/>
      <c r="AA40" s="22"/>
      <c r="AB40" s="22"/>
      <c r="AC40" s="22"/>
      <c r="AD40" s="22"/>
      <c r="AE40" s="22"/>
      <c r="AF40" s="22"/>
    </row>
    <row r="41" spans="1:32" ht="15.75" customHeight="1" x14ac:dyDescent="0.35">
      <c r="A41" s="82"/>
      <c r="B41" s="82"/>
      <c r="C41" s="23" t="s">
        <v>56</v>
      </c>
      <c r="D41" s="23" t="s">
        <v>57</v>
      </c>
      <c r="E41" s="23" t="s">
        <v>58</v>
      </c>
      <c r="F41" s="23" t="s">
        <v>56</v>
      </c>
      <c r="G41" s="23" t="s">
        <v>57</v>
      </c>
      <c r="H41" s="23" t="s">
        <v>58</v>
      </c>
      <c r="I41" s="23" t="s">
        <v>56</v>
      </c>
      <c r="J41" s="23" t="s">
        <v>57</v>
      </c>
      <c r="K41" s="23" t="s">
        <v>58</v>
      </c>
      <c r="L41" s="23" t="s">
        <v>56</v>
      </c>
      <c r="M41" s="23" t="s">
        <v>57</v>
      </c>
      <c r="N41" s="23" t="s">
        <v>58</v>
      </c>
      <c r="O41" s="23" t="s">
        <v>56</v>
      </c>
      <c r="P41" s="23" t="s">
        <v>57</v>
      </c>
      <c r="Q41" s="23" t="s">
        <v>58</v>
      </c>
      <c r="R41" s="86"/>
      <c r="S41" s="80"/>
      <c r="T41" s="80"/>
      <c r="U41" s="80"/>
      <c r="V41" s="80"/>
      <c r="W41" s="80"/>
      <c r="X41" s="80"/>
      <c r="Y41" s="80"/>
      <c r="Z41" s="87"/>
      <c r="AA41" s="22"/>
      <c r="AB41" s="22"/>
      <c r="AC41" s="22"/>
      <c r="AD41" s="22"/>
      <c r="AE41" s="22"/>
      <c r="AF41" s="22"/>
    </row>
    <row r="42" spans="1:32" ht="18" customHeight="1" x14ac:dyDescent="0.35">
      <c r="A42" s="24">
        <v>1</v>
      </c>
      <c r="B42" s="72">
        <v>631</v>
      </c>
      <c r="C42" s="74" t="s">
        <v>166</v>
      </c>
      <c r="D42" s="74" t="s">
        <v>167</v>
      </c>
      <c r="E42" s="74">
        <v>0</v>
      </c>
      <c r="F42" s="75" t="s">
        <v>168</v>
      </c>
      <c r="G42" s="75" t="s">
        <v>169</v>
      </c>
      <c r="H42" s="75" t="s">
        <v>133</v>
      </c>
      <c r="I42" s="75" t="s">
        <v>170</v>
      </c>
      <c r="J42" s="75" t="s">
        <v>171</v>
      </c>
      <c r="K42" s="75" t="s">
        <v>133</v>
      </c>
      <c r="L42" s="75" t="s">
        <v>172</v>
      </c>
      <c r="M42" s="75" t="s">
        <v>173</v>
      </c>
      <c r="N42" s="75" t="s">
        <v>133</v>
      </c>
      <c r="O42" s="75" t="s">
        <v>174</v>
      </c>
      <c r="P42" s="75" t="s">
        <v>175</v>
      </c>
      <c r="Q42" s="75" t="s">
        <v>133</v>
      </c>
      <c r="R42" s="86"/>
      <c r="S42" s="80"/>
      <c r="T42" s="80"/>
      <c r="U42" s="80"/>
      <c r="V42" s="80"/>
      <c r="W42" s="80"/>
      <c r="X42" s="80"/>
      <c r="Y42" s="80"/>
      <c r="Z42" s="87"/>
      <c r="AA42" s="22"/>
      <c r="AB42" s="22"/>
      <c r="AC42" s="22"/>
      <c r="AD42" s="22"/>
      <c r="AE42" s="22"/>
      <c r="AF42" s="22"/>
    </row>
    <row r="43" spans="1:32" ht="18" customHeight="1" x14ac:dyDescent="0.35">
      <c r="A43" s="24">
        <v>2</v>
      </c>
      <c r="B43" s="72">
        <v>686</v>
      </c>
      <c r="C43" s="74" t="s">
        <v>190</v>
      </c>
      <c r="D43" s="74" t="s">
        <v>191</v>
      </c>
      <c r="E43" s="76">
        <v>0</v>
      </c>
      <c r="F43" s="75" t="s">
        <v>192</v>
      </c>
      <c r="G43" s="75" t="s">
        <v>169</v>
      </c>
      <c r="H43" s="76">
        <v>0</v>
      </c>
      <c r="I43" s="75" t="s">
        <v>193</v>
      </c>
      <c r="J43" s="75" t="s">
        <v>194</v>
      </c>
      <c r="K43" s="76">
        <v>0</v>
      </c>
      <c r="L43" s="75" t="s">
        <v>195</v>
      </c>
      <c r="M43" s="75" t="s">
        <v>196</v>
      </c>
      <c r="N43" s="76">
        <v>0</v>
      </c>
      <c r="O43" s="75" t="s">
        <v>197</v>
      </c>
      <c r="P43" s="75" t="s">
        <v>157</v>
      </c>
      <c r="Q43" s="76">
        <v>0</v>
      </c>
      <c r="R43" s="86"/>
      <c r="S43" s="80"/>
      <c r="T43" s="80"/>
      <c r="U43" s="80"/>
      <c r="V43" s="80"/>
      <c r="W43" s="80"/>
      <c r="X43" s="80"/>
      <c r="Y43" s="80"/>
      <c r="Z43" s="87"/>
      <c r="AA43" s="22"/>
      <c r="AB43" s="22"/>
      <c r="AC43" s="22"/>
      <c r="AD43" s="22"/>
      <c r="AE43" s="22"/>
      <c r="AF43" s="22"/>
    </row>
    <row r="44" spans="1:32" ht="18" customHeight="1" x14ac:dyDescent="0.35">
      <c r="A44" s="24">
        <v>3</v>
      </c>
      <c r="B44" s="72">
        <v>567</v>
      </c>
      <c r="C44" s="74" t="s">
        <v>205</v>
      </c>
      <c r="D44" s="74" t="s">
        <v>138</v>
      </c>
      <c r="E44" s="76">
        <v>0</v>
      </c>
      <c r="F44" s="75" t="s">
        <v>203</v>
      </c>
      <c r="G44" s="75" t="s">
        <v>204</v>
      </c>
      <c r="H44" s="76">
        <v>0</v>
      </c>
      <c r="I44" s="75" t="s">
        <v>201</v>
      </c>
      <c r="J44" s="75" t="s">
        <v>202</v>
      </c>
      <c r="K44" s="76">
        <v>0</v>
      </c>
      <c r="L44" s="75" t="s">
        <v>200</v>
      </c>
      <c r="M44" s="75" t="s">
        <v>163</v>
      </c>
      <c r="N44" s="76">
        <v>0</v>
      </c>
      <c r="O44" s="75" t="s">
        <v>198</v>
      </c>
      <c r="P44" s="75" t="s">
        <v>199</v>
      </c>
      <c r="Q44" s="76">
        <v>0</v>
      </c>
      <c r="R44" s="86"/>
      <c r="S44" s="80"/>
      <c r="T44" s="80"/>
      <c r="U44" s="80"/>
      <c r="V44" s="80"/>
      <c r="W44" s="80"/>
      <c r="X44" s="80"/>
      <c r="Y44" s="80"/>
      <c r="Z44" s="87"/>
      <c r="AA44" s="22"/>
      <c r="AB44" s="22"/>
      <c r="AC44" s="22"/>
      <c r="AD44" s="22"/>
      <c r="AE44" s="22"/>
      <c r="AF44" s="22"/>
    </row>
    <row r="45" spans="1:32" ht="18" customHeight="1" x14ac:dyDescent="0.35">
      <c r="A45" s="24">
        <v>4</v>
      </c>
      <c r="B45" s="72">
        <v>817</v>
      </c>
      <c r="C45" s="74" t="s">
        <v>243</v>
      </c>
      <c r="D45" s="74" t="s">
        <v>244</v>
      </c>
      <c r="E45" s="26">
        <v>1</v>
      </c>
      <c r="F45" s="75" t="s">
        <v>245</v>
      </c>
      <c r="G45" s="75" t="s">
        <v>246</v>
      </c>
      <c r="H45" s="26">
        <v>1</v>
      </c>
      <c r="I45" s="75" t="s">
        <v>247</v>
      </c>
      <c r="J45" s="75" t="s">
        <v>248</v>
      </c>
      <c r="K45" s="26">
        <v>1</v>
      </c>
      <c r="L45" s="75" t="s">
        <v>249</v>
      </c>
      <c r="M45" s="75" t="s">
        <v>250</v>
      </c>
      <c r="N45" s="26">
        <v>1</v>
      </c>
      <c r="O45" s="75" t="s">
        <v>251</v>
      </c>
      <c r="P45" s="75" t="s">
        <v>252</v>
      </c>
      <c r="Q45" s="26">
        <v>1</v>
      </c>
      <c r="R45" s="86"/>
      <c r="S45" s="80"/>
      <c r="T45" s="80"/>
      <c r="U45" s="80"/>
      <c r="V45" s="80"/>
      <c r="W45" s="80"/>
      <c r="X45" s="80"/>
      <c r="Y45" s="80"/>
      <c r="Z45" s="87"/>
      <c r="AA45" s="22"/>
      <c r="AB45" s="22"/>
      <c r="AC45" s="22"/>
      <c r="AD45" s="22"/>
      <c r="AE45" s="22"/>
      <c r="AF45" s="22"/>
    </row>
    <row r="46" spans="1:32" ht="21" customHeight="1" x14ac:dyDescent="0.35">
      <c r="A46" s="101" t="s">
        <v>65</v>
      </c>
      <c r="B46" s="101" t="s">
        <v>66</v>
      </c>
      <c r="C46" s="90" t="s">
        <v>73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2"/>
      <c r="AA46" s="90" t="s">
        <v>74</v>
      </c>
      <c r="AB46" s="91"/>
      <c r="AC46" s="91"/>
      <c r="AD46" s="91"/>
      <c r="AE46" s="91"/>
      <c r="AF46" s="92"/>
    </row>
    <row r="47" spans="1:32" ht="36" customHeight="1" x14ac:dyDescent="0.35">
      <c r="A47" s="100"/>
      <c r="B47" s="100"/>
      <c r="C47" s="90" t="s">
        <v>49</v>
      </c>
      <c r="D47" s="91"/>
      <c r="E47" s="92"/>
      <c r="F47" s="90" t="s">
        <v>75</v>
      </c>
      <c r="G47" s="91"/>
      <c r="H47" s="92"/>
      <c r="I47" s="90" t="s">
        <v>76</v>
      </c>
      <c r="J47" s="91"/>
      <c r="K47" s="92"/>
      <c r="L47" s="90" t="s">
        <v>77</v>
      </c>
      <c r="M47" s="91"/>
      <c r="N47" s="92"/>
      <c r="O47" s="90" t="s">
        <v>78</v>
      </c>
      <c r="P47" s="91"/>
      <c r="Q47" s="92"/>
      <c r="R47" s="90" t="s">
        <v>79</v>
      </c>
      <c r="S47" s="91"/>
      <c r="T47" s="92"/>
      <c r="U47" s="90" t="s">
        <v>80</v>
      </c>
      <c r="V47" s="91"/>
      <c r="W47" s="92"/>
      <c r="X47" s="90" t="s">
        <v>81</v>
      </c>
      <c r="Y47" s="91"/>
      <c r="Z47" s="92"/>
      <c r="AA47" s="90" t="s">
        <v>82</v>
      </c>
      <c r="AB47" s="91"/>
      <c r="AC47" s="92"/>
      <c r="AD47" s="90" t="s">
        <v>118</v>
      </c>
      <c r="AE47" s="91"/>
      <c r="AF47" s="92"/>
    </row>
    <row r="48" spans="1:32" ht="22.5" customHeight="1" x14ac:dyDescent="0.35">
      <c r="A48" s="82"/>
      <c r="B48" s="82"/>
      <c r="C48" s="23" t="s">
        <v>83</v>
      </c>
      <c r="D48" s="23" t="s">
        <v>84</v>
      </c>
      <c r="E48" s="23" t="s">
        <v>58</v>
      </c>
      <c r="F48" s="23" t="s">
        <v>83</v>
      </c>
      <c r="G48" s="23" t="s">
        <v>84</v>
      </c>
      <c r="H48" s="23" t="s">
        <v>58</v>
      </c>
      <c r="I48" s="23" t="s">
        <v>83</v>
      </c>
      <c r="J48" s="23" t="s">
        <v>84</v>
      </c>
      <c r="K48" s="23" t="s">
        <v>58</v>
      </c>
      <c r="L48" s="23" t="s">
        <v>83</v>
      </c>
      <c r="M48" s="23" t="s">
        <v>84</v>
      </c>
      <c r="N48" s="23" t="s">
        <v>58</v>
      </c>
      <c r="O48" s="23" t="s">
        <v>83</v>
      </c>
      <c r="P48" s="23" t="s">
        <v>84</v>
      </c>
      <c r="Q48" s="23" t="s">
        <v>58</v>
      </c>
      <c r="R48" s="23" t="s">
        <v>83</v>
      </c>
      <c r="S48" s="23" t="s">
        <v>84</v>
      </c>
      <c r="T48" s="23" t="s">
        <v>58</v>
      </c>
      <c r="U48" s="23" t="s">
        <v>83</v>
      </c>
      <c r="V48" s="23" t="s">
        <v>84</v>
      </c>
      <c r="W48" s="23" t="s">
        <v>58</v>
      </c>
      <c r="X48" s="23" t="s">
        <v>83</v>
      </c>
      <c r="Y48" s="23" t="s">
        <v>84</v>
      </c>
      <c r="Z48" s="23" t="s">
        <v>58</v>
      </c>
      <c r="AA48" s="23" t="s">
        <v>83</v>
      </c>
      <c r="AB48" s="23" t="s">
        <v>84</v>
      </c>
      <c r="AC48" s="23" t="s">
        <v>58</v>
      </c>
      <c r="AD48" s="23" t="s">
        <v>83</v>
      </c>
      <c r="AE48" s="23" t="s">
        <v>84</v>
      </c>
      <c r="AF48" s="23" t="s">
        <v>58</v>
      </c>
    </row>
    <row r="49" spans="1:32" ht="18" customHeight="1" x14ac:dyDescent="0.35">
      <c r="A49" s="24">
        <v>1</v>
      </c>
      <c r="B49" s="72">
        <v>631</v>
      </c>
      <c r="C49" s="75" t="s">
        <v>149</v>
      </c>
      <c r="D49" s="75" t="s">
        <v>150</v>
      </c>
      <c r="E49" s="75" t="s">
        <v>151</v>
      </c>
      <c r="F49" s="75" t="s">
        <v>152</v>
      </c>
      <c r="G49" s="75" t="s">
        <v>153</v>
      </c>
      <c r="H49" s="75" t="s">
        <v>146</v>
      </c>
      <c r="I49" s="75" t="s">
        <v>154</v>
      </c>
      <c r="J49" s="75" t="s">
        <v>155</v>
      </c>
      <c r="K49" s="75" t="s">
        <v>146</v>
      </c>
      <c r="L49" s="75" t="s">
        <v>156</v>
      </c>
      <c r="M49" s="75" t="s">
        <v>157</v>
      </c>
      <c r="N49" s="75" t="s">
        <v>146</v>
      </c>
      <c r="O49" s="75" t="s">
        <v>156</v>
      </c>
      <c r="P49" s="75" t="s">
        <v>158</v>
      </c>
      <c r="Q49" s="75" t="s">
        <v>159</v>
      </c>
      <c r="R49" s="75" t="s">
        <v>160</v>
      </c>
      <c r="S49" s="75" t="s">
        <v>161</v>
      </c>
      <c r="T49" s="75" t="s">
        <v>151</v>
      </c>
      <c r="U49" s="75" t="s">
        <v>162</v>
      </c>
      <c r="V49" s="75" t="s">
        <v>163</v>
      </c>
      <c r="W49" s="75" t="s">
        <v>151</v>
      </c>
      <c r="X49" s="75" t="s">
        <v>164</v>
      </c>
      <c r="Y49" s="75" t="s">
        <v>165</v>
      </c>
      <c r="Z49" s="75" t="s">
        <v>151</v>
      </c>
      <c r="AA49" s="27"/>
      <c r="AB49" s="27"/>
      <c r="AC49" s="27"/>
      <c r="AD49" s="27"/>
      <c r="AE49" s="27"/>
      <c r="AF49" s="27"/>
    </row>
    <row r="50" spans="1:32" ht="18" customHeight="1" x14ac:dyDescent="0.35">
      <c r="A50" s="24">
        <v>2</v>
      </c>
      <c r="B50" s="72">
        <v>686</v>
      </c>
      <c r="C50" s="75" t="s">
        <v>176</v>
      </c>
      <c r="D50" s="75" t="s">
        <v>177</v>
      </c>
      <c r="E50" s="75" t="s">
        <v>133</v>
      </c>
      <c r="F50" s="75" t="s">
        <v>178</v>
      </c>
      <c r="G50" s="75" t="s">
        <v>175</v>
      </c>
      <c r="H50" s="75" t="s">
        <v>133</v>
      </c>
      <c r="I50" s="75" t="s">
        <v>179</v>
      </c>
      <c r="J50" s="75" t="s">
        <v>180</v>
      </c>
      <c r="K50" s="75" t="s">
        <v>133</v>
      </c>
      <c r="L50" s="75" t="s">
        <v>181</v>
      </c>
      <c r="M50" s="75" t="s">
        <v>182</v>
      </c>
      <c r="N50" s="75" t="s">
        <v>133</v>
      </c>
      <c r="O50" s="75" t="s">
        <v>183</v>
      </c>
      <c r="P50" s="75" t="s">
        <v>184</v>
      </c>
      <c r="Q50" s="75" t="s">
        <v>146</v>
      </c>
      <c r="R50" s="75" t="s">
        <v>185</v>
      </c>
      <c r="S50" s="75" t="s">
        <v>186</v>
      </c>
      <c r="T50" s="25">
        <v>0</v>
      </c>
      <c r="U50" s="75" t="s">
        <v>178</v>
      </c>
      <c r="V50" s="75" t="s">
        <v>187</v>
      </c>
      <c r="W50" s="25">
        <v>0</v>
      </c>
      <c r="X50" s="75" t="s">
        <v>188</v>
      </c>
      <c r="Y50" s="75" t="s">
        <v>189</v>
      </c>
      <c r="Z50" s="25">
        <v>0</v>
      </c>
      <c r="AA50" s="27"/>
      <c r="AB50" s="27"/>
      <c r="AC50" s="27"/>
      <c r="AD50" s="27"/>
      <c r="AE50" s="27"/>
      <c r="AF50" s="27"/>
    </row>
    <row r="51" spans="1:32" ht="18" customHeight="1" x14ac:dyDescent="0.35">
      <c r="A51" s="24">
        <v>3</v>
      </c>
      <c r="B51" s="72">
        <v>566</v>
      </c>
      <c r="C51" s="75" t="s">
        <v>206</v>
      </c>
      <c r="D51" s="75" t="s">
        <v>207</v>
      </c>
      <c r="E51" s="75" t="s">
        <v>151</v>
      </c>
      <c r="F51" s="75" t="s">
        <v>208</v>
      </c>
      <c r="G51" s="75" t="s">
        <v>209</v>
      </c>
      <c r="H51" s="75" t="s">
        <v>133</v>
      </c>
      <c r="I51" s="75" t="s">
        <v>210</v>
      </c>
      <c r="J51" s="75" t="s">
        <v>211</v>
      </c>
      <c r="K51" s="75" t="s">
        <v>133</v>
      </c>
      <c r="L51" s="75" t="s">
        <v>212</v>
      </c>
      <c r="M51" s="75" t="s">
        <v>213</v>
      </c>
      <c r="N51" s="75" t="s">
        <v>151</v>
      </c>
      <c r="O51" s="75" t="s">
        <v>214</v>
      </c>
      <c r="P51" s="75" t="s">
        <v>215</v>
      </c>
      <c r="Q51" s="75" t="s">
        <v>216</v>
      </c>
      <c r="R51" s="75" t="s">
        <v>208</v>
      </c>
      <c r="S51" s="75" t="s">
        <v>209</v>
      </c>
      <c r="T51" s="75" t="s">
        <v>133</v>
      </c>
      <c r="U51" s="75" t="s">
        <v>222</v>
      </c>
      <c r="V51" s="75" t="s">
        <v>223</v>
      </c>
      <c r="W51" s="75" t="s">
        <v>133</v>
      </c>
      <c r="X51" s="75" t="s">
        <v>224</v>
      </c>
      <c r="Y51" s="75" t="s">
        <v>225</v>
      </c>
      <c r="Z51" s="75" t="s">
        <v>133</v>
      </c>
      <c r="AA51" s="75" t="s">
        <v>217</v>
      </c>
      <c r="AB51" s="75" t="s">
        <v>218</v>
      </c>
      <c r="AC51" s="75" t="s">
        <v>133</v>
      </c>
      <c r="AD51" s="75" t="s">
        <v>219</v>
      </c>
      <c r="AE51" s="75" t="s">
        <v>220</v>
      </c>
      <c r="AF51" s="75" t="s">
        <v>221</v>
      </c>
    </row>
    <row r="52" spans="1:32" ht="18" customHeight="1" x14ac:dyDescent="0.35">
      <c r="A52" s="24">
        <v>4</v>
      </c>
      <c r="B52" s="72">
        <v>817</v>
      </c>
      <c r="C52" s="75" t="s">
        <v>226</v>
      </c>
      <c r="D52" s="75" t="s">
        <v>227</v>
      </c>
      <c r="E52" s="75">
        <v>1</v>
      </c>
      <c r="F52" s="75" t="s">
        <v>228</v>
      </c>
      <c r="G52" s="75" t="s">
        <v>229</v>
      </c>
      <c r="H52" s="75">
        <v>1</v>
      </c>
      <c r="I52" s="75" t="s">
        <v>131</v>
      </c>
      <c r="J52" s="75" t="s">
        <v>230</v>
      </c>
      <c r="K52" s="75">
        <v>1</v>
      </c>
      <c r="L52" s="75" t="s">
        <v>228</v>
      </c>
      <c r="M52" s="75" t="s">
        <v>229</v>
      </c>
      <c r="N52" s="75">
        <v>1</v>
      </c>
      <c r="O52" s="75" t="s">
        <v>231</v>
      </c>
      <c r="P52" s="75" t="s">
        <v>232</v>
      </c>
      <c r="Q52" s="25">
        <v>1</v>
      </c>
      <c r="R52" s="75" t="s">
        <v>237</v>
      </c>
      <c r="S52" s="75" t="s">
        <v>238</v>
      </c>
      <c r="T52" s="25">
        <v>1</v>
      </c>
      <c r="U52" s="75" t="s">
        <v>239</v>
      </c>
      <c r="V52" s="75" t="s">
        <v>240</v>
      </c>
      <c r="W52" s="25">
        <v>1</v>
      </c>
      <c r="X52" s="75" t="s">
        <v>241</v>
      </c>
      <c r="Y52" s="75" t="s">
        <v>242</v>
      </c>
      <c r="Z52" s="25">
        <v>1</v>
      </c>
      <c r="AA52" s="75" t="s">
        <v>233</v>
      </c>
      <c r="AB52" s="75" t="s">
        <v>234</v>
      </c>
      <c r="AC52" s="25">
        <v>1</v>
      </c>
      <c r="AD52" s="75" t="s">
        <v>235</v>
      </c>
      <c r="AE52" s="75" t="s">
        <v>236</v>
      </c>
      <c r="AF52" s="25">
        <v>1</v>
      </c>
    </row>
    <row r="53" spans="1:32" ht="18" customHeight="1" x14ac:dyDescent="0.35">
      <c r="A53" s="15"/>
      <c r="B53" s="20"/>
      <c r="C53" s="20"/>
      <c r="D53" s="20"/>
      <c r="E53" s="20"/>
      <c r="F53" s="20"/>
      <c r="G53" s="20"/>
      <c r="H53" s="15"/>
      <c r="I53" s="20"/>
      <c r="J53" s="20"/>
      <c r="K53" s="20"/>
      <c r="L53" s="20"/>
      <c r="M53" s="20"/>
      <c r="N53" s="20"/>
      <c r="O53" s="20"/>
      <c r="P53" s="20"/>
      <c r="Q53" s="15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ht="47.25" customHeight="1" x14ac:dyDescent="0.35">
      <c r="A54" s="28" t="s">
        <v>85</v>
      </c>
      <c r="B54" s="29" t="s">
        <v>66</v>
      </c>
      <c r="C54" s="29" t="s">
        <v>86</v>
      </c>
      <c r="D54" s="29" t="s">
        <v>87</v>
      </c>
      <c r="E54" s="29" t="s">
        <v>88</v>
      </c>
      <c r="F54" s="29" t="s">
        <v>89</v>
      </c>
      <c r="G54" s="29" t="s">
        <v>88</v>
      </c>
      <c r="H54" s="30" t="s">
        <v>90</v>
      </c>
      <c r="I54" s="30" t="s">
        <v>30</v>
      </c>
      <c r="J54" s="30" t="s">
        <v>91</v>
      </c>
      <c r="K54" s="30" t="s">
        <v>88</v>
      </c>
      <c r="L54" s="30" t="s">
        <v>92</v>
      </c>
      <c r="M54" s="30" t="s">
        <v>88</v>
      </c>
      <c r="N54" s="31" t="s">
        <v>93</v>
      </c>
      <c r="O54" s="31" t="s">
        <v>88</v>
      </c>
      <c r="P54" s="18"/>
      <c r="Q54" s="32" t="s">
        <v>65</v>
      </c>
      <c r="R54" s="33" t="s">
        <v>66</v>
      </c>
      <c r="S54" s="33" t="s">
        <v>94</v>
      </c>
      <c r="T54" s="33" t="s">
        <v>54</v>
      </c>
      <c r="U54" s="33" t="s">
        <v>95</v>
      </c>
      <c r="V54" s="33" t="s">
        <v>54</v>
      </c>
      <c r="W54" s="34" t="s">
        <v>96</v>
      </c>
      <c r="X54" s="34" t="s">
        <v>45</v>
      </c>
      <c r="Y54" s="103" t="s">
        <v>97</v>
      </c>
      <c r="Z54" s="85"/>
      <c r="AA54" s="4"/>
      <c r="AB54" s="4"/>
      <c r="AC54" s="4"/>
      <c r="AD54" s="4"/>
      <c r="AE54" s="4"/>
      <c r="AF54" s="4"/>
    </row>
    <row r="55" spans="1:32" ht="18" customHeight="1" x14ac:dyDescent="0.35">
      <c r="A55" s="35" t="s">
        <v>98</v>
      </c>
      <c r="B55" s="72">
        <v>631</v>
      </c>
      <c r="C55" s="36">
        <f t="shared" ref="C55:C56" si="4">D55+F55</f>
        <v>630</v>
      </c>
      <c r="D55" s="36">
        <v>14</v>
      </c>
      <c r="E55" s="37">
        <f t="shared" ref="E55:E56" si="5">D55*100/C55</f>
        <v>2.2222222222222223</v>
      </c>
      <c r="F55" s="36">
        <v>616</v>
      </c>
      <c r="G55" s="37">
        <f t="shared" ref="G55:G56" si="6">F55*100/C55</f>
        <v>97.777777777777771</v>
      </c>
      <c r="H55" s="38" t="s">
        <v>99</v>
      </c>
      <c r="I55" s="36">
        <f t="shared" ref="I55:I60" si="7">J55+N55+L55</f>
        <v>631</v>
      </c>
      <c r="J55" s="108" t="s">
        <v>253</v>
      </c>
      <c r="K55" s="110">
        <f t="shared" ref="K55:K60" si="8">J55*100/I55</f>
        <v>85.578446909667193</v>
      </c>
      <c r="L55" s="108" t="s">
        <v>254</v>
      </c>
      <c r="M55" s="110">
        <f t="shared" ref="M55:M60" si="9">L55*100/I55</f>
        <v>14.263074484944532</v>
      </c>
      <c r="N55" s="108" t="s">
        <v>133</v>
      </c>
      <c r="O55" s="110">
        <f t="shared" ref="O55:O60" si="10">N55*100/I55</f>
        <v>0.15847860538827258</v>
      </c>
      <c r="P55" s="18"/>
      <c r="Q55" s="39">
        <v>1</v>
      </c>
      <c r="R55" s="40"/>
      <c r="S55" s="40"/>
      <c r="T55" s="41"/>
      <c r="U55" s="40"/>
      <c r="V55" s="41"/>
      <c r="W55" s="36"/>
      <c r="X55" s="36"/>
      <c r="Y55" s="86"/>
      <c r="Z55" s="87"/>
      <c r="AA55" s="4"/>
      <c r="AB55" s="4"/>
      <c r="AC55" s="4"/>
      <c r="AD55" s="4"/>
      <c r="AE55" s="4"/>
      <c r="AF55" s="4"/>
    </row>
    <row r="56" spans="1:32" ht="18" customHeight="1" x14ac:dyDescent="0.35">
      <c r="A56" s="35" t="s">
        <v>100</v>
      </c>
      <c r="B56" s="72">
        <v>631</v>
      </c>
      <c r="C56" s="36">
        <f t="shared" si="4"/>
        <v>630</v>
      </c>
      <c r="D56" s="36">
        <v>12</v>
      </c>
      <c r="E56" s="37">
        <f t="shared" si="5"/>
        <v>1.9047619047619047</v>
      </c>
      <c r="F56" s="36">
        <v>618</v>
      </c>
      <c r="G56" s="37">
        <f t="shared" si="6"/>
        <v>98.095238095238102</v>
      </c>
      <c r="H56" s="38" t="s">
        <v>101</v>
      </c>
      <c r="I56" s="36">
        <f t="shared" si="7"/>
        <v>631</v>
      </c>
      <c r="J56" s="109" t="s">
        <v>257</v>
      </c>
      <c r="K56" s="110">
        <f t="shared" si="8"/>
        <v>74.801901743264665</v>
      </c>
      <c r="L56" s="109" t="s">
        <v>261</v>
      </c>
      <c r="M56" s="110">
        <f t="shared" si="9"/>
        <v>24.881141045958795</v>
      </c>
      <c r="N56" s="109" t="s">
        <v>151</v>
      </c>
      <c r="O56" s="110">
        <f t="shared" si="10"/>
        <v>0.31695721077654515</v>
      </c>
      <c r="P56" s="18"/>
      <c r="Q56" s="39">
        <v>2</v>
      </c>
      <c r="R56" s="40"/>
      <c r="S56" s="40"/>
      <c r="T56" s="41"/>
      <c r="U56" s="40"/>
      <c r="V56" s="41"/>
      <c r="W56" s="36"/>
      <c r="X56" s="36"/>
      <c r="Y56" s="86"/>
      <c r="Z56" s="87"/>
      <c r="AA56" s="4"/>
      <c r="AB56" s="4"/>
      <c r="AC56" s="4"/>
      <c r="AD56" s="4"/>
      <c r="AE56" s="4"/>
      <c r="AF56" s="4"/>
    </row>
    <row r="57" spans="1:32" ht="18" customHeight="1" x14ac:dyDescent="0.35">
      <c r="A57" s="42"/>
      <c r="B57" s="15"/>
      <c r="C57" s="15"/>
      <c r="D57" s="15"/>
      <c r="E57" s="15"/>
      <c r="F57" s="15"/>
      <c r="G57" s="15"/>
      <c r="H57" s="43" t="s">
        <v>102</v>
      </c>
      <c r="I57" s="36">
        <f t="shared" si="7"/>
        <v>631</v>
      </c>
      <c r="J57" s="109" t="s">
        <v>258</v>
      </c>
      <c r="K57" s="110">
        <f t="shared" si="8"/>
        <v>78.605388272583198</v>
      </c>
      <c r="L57" s="109" t="s">
        <v>262</v>
      </c>
      <c r="M57" s="110">
        <f t="shared" si="9"/>
        <v>20.91917591125198</v>
      </c>
      <c r="N57" s="109" t="s">
        <v>146</v>
      </c>
      <c r="O57" s="110">
        <f t="shared" si="10"/>
        <v>0.47543581616481773</v>
      </c>
      <c r="P57" s="18"/>
      <c r="Q57" s="39">
        <v>3</v>
      </c>
      <c r="R57" s="40"/>
      <c r="S57" s="40"/>
      <c r="T57" s="41"/>
      <c r="U57" s="40"/>
      <c r="V57" s="41"/>
      <c r="W57" s="36"/>
      <c r="X57" s="36"/>
      <c r="Y57" s="86"/>
      <c r="Z57" s="87"/>
      <c r="AA57" s="4"/>
      <c r="AB57" s="4"/>
      <c r="AC57" s="4"/>
      <c r="AD57" s="4"/>
      <c r="AE57" s="4"/>
      <c r="AF57" s="4"/>
    </row>
    <row r="58" spans="1:32" ht="18" customHeight="1" x14ac:dyDescent="0.35">
      <c r="A58" s="42"/>
      <c r="B58" s="15"/>
      <c r="G58" s="15"/>
      <c r="H58" s="43" t="s">
        <v>103</v>
      </c>
      <c r="I58" s="36">
        <f t="shared" si="7"/>
        <v>631</v>
      </c>
      <c r="J58" s="108" t="s">
        <v>259</v>
      </c>
      <c r="K58" s="110">
        <f t="shared" si="8"/>
        <v>77.812995245641844</v>
      </c>
      <c r="L58" s="108" t="s">
        <v>263</v>
      </c>
      <c r="M58" s="110">
        <f t="shared" si="9"/>
        <v>21.870047543581617</v>
      </c>
      <c r="N58" s="108" t="s">
        <v>151</v>
      </c>
      <c r="O58" s="110">
        <f t="shared" si="10"/>
        <v>0.31695721077654515</v>
      </c>
      <c r="P58" s="18"/>
      <c r="Q58" s="39">
        <v>4</v>
      </c>
      <c r="R58" s="40"/>
      <c r="S58" s="40"/>
      <c r="T58" s="41"/>
      <c r="U58" s="40"/>
      <c r="V58" s="41"/>
      <c r="W58" s="36"/>
      <c r="X58" s="36"/>
      <c r="Y58" s="86"/>
      <c r="Z58" s="87"/>
      <c r="AA58" s="4"/>
      <c r="AB58" s="4"/>
      <c r="AC58" s="4"/>
      <c r="AD58" s="4"/>
      <c r="AE58" s="4"/>
      <c r="AF58" s="4"/>
    </row>
    <row r="59" spans="1:32" ht="18" customHeight="1" x14ac:dyDescent="0.35">
      <c r="A59" s="42"/>
      <c r="B59" s="15"/>
      <c r="G59" s="15"/>
      <c r="H59" s="43" t="s">
        <v>104</v>
      </c>
      <c r="I59" s="36">
        <f t="shared" si="7"/>
        <v>631</v>
      </c>
      <c r="J59" s="108" t="s">
        <v>255</v>
      </c>
      <c r="K59" s="110">
        <f t="shared" si="8"/>
        <v>89.540412044374008</v>
      </c>
      <c r="L59" s="108" t="s">
        <v>256</v>
      </c>
      <c r="M59" s="110">
        <f t="shared" si="9"/>
        <v>10.301109350237718</v>
      </c>
      <c r="N59" s="108" t="s">
        <v>133</v>
      </c>
      <c r="O59" s="110">
        <f t="shared" si="10"/>
        <v>0.15847860538827258</v>
      </c>
      <c r="P59" s="18"/>
      <c r="Q59" s="39">
        <v>5</v>
      </c>
      <c r="R59" s="40"/>
      <c r="S59" s="40"/>
      <c r="T59" s="41"/>
      <c r="U59" s="40"/>
      <c r="V59" s="41"/>
      <c r="W59" s="36"/>
      <c r="X59" s="36"/>
      <c r="Y59" s="86"/>
      <c r="Z59" s="87"/>
      <c r="AA59" s="4"/>
      <c r="AB59" s="4"/>
      <c r="AC59" s="4"/>
      <c r="AD59" s="4"/>
      <c r="AE59" s="4"/>
      <c r="AF59" s="4"/>
    </row>
    <row r="60" spans="1:32" ht="18" customHeight="1" x14ac:dyDescent="0.35">
      <c r="A60" s="42"/>
      <c r="B60" s="15"/>
      <c r="C60" s="15"/>
      <c r="D60" s="15"/>
      <c r="E60" s="15"/>
      <c r="F60" s="15"/>
      <c r="G60" s="15"/>
      <c r="H60" s="43" t="s">
        <v>105</v>
      </c>
      <c r="I60" s="36">
        <f t="shared" si="7"/>
        <v>631</v>
      </c>
      <c r="J60" s="108" t="s">
        <v>260</v>
      </c>
      <c r="K60" s="110">
        <f t="shared" si="8"/>
        <v>81.616481774960377</v>
      </c>
      <c r="L60" s="108" t="s">
        <v>264</v>
      </c>
      <c r="M60" s="110">
        <f t="shared" si="9"/>
        <v>18.225039619651348</v>
      </c>
      <c r="N60" s="108" t="s">
        <v>133</v>
      </c>
      <c r="O60" s="110">
        <f t="shared" si="10"/>
        <v>0.15847860538827258</v>
      </c>
      <c r="P60" s="18"/>
      <c r="Q60" s="39" t="s">
        <v>43</v>
      </c>
      <c r="R60" s="40"/>
      <c r="S60" s="40"/>
      <c r="T60" s="41"/>
      <c r="U60" s="40"/>
      <c r="V60" s="41"/>
      <c r="W60" s="36">
        <f t="shared" ref="W60:X60" si="11">SUM(W55:W59)</f>
        <v>0</v>
      </c>
      <c r="X60" s="36">
        <f t="shared" si="11"/>
        <v>0</v>
      </c>
      <c r="Y60" s="88"/>
      <c r="Z60" s="89"/>
      <c r="AA60" s="4"/>
      <c r="AB60" s="4"/>
      <c r="AC60" s="4"/>
      <c r="AD60" s="4"/>
      <c r="AE60" s="4"/>
      <c r="AF60" s="4"/>
    </row>
    <row r="61" spans="1:32" ht="39" customHeight="1" x14ac:dyDescent="0.35">
      <c r="A61" s="44" t="s">
        <v>106</v>
      </c>
      <c r="B61" s="45" t="s">
        <v>30</v>
      </c>
      <c r="C61" s="45" t="s">
        <v>86</v>
      </c>
      <c r="D61" s="46" t="s">
        <v>87</v>
      </c>
      <c r="E61" s="46" t="s">
        <v>88</v>
      </c>
      <c r="F61" s="46" t="s">
        <v>89</v>
      </c>
      <c r="G61" s="46" t="s">
        <v>88</v>
      </c>
      <c r="H61" s="47" t="s">
        <v>107</v>
      </c>
      <c r="I61" s="48" t="s">
        <v>30</v>
      </c>
      <c r="J61" s="48" t="s">
        <v>91</v>
      </c>
      <c r="K61" s="48" t="s">
        <v>88</v>
      </c>
      <c r="L61" s="48" t="s">
        <v>92</v>
      </c>
      <c r="M61" s="48" t="s">
        <v>88</v>
      </c>
      <c r="N61" s="49" t="s">
        <v>93</v>
      </c>
      <c r="O61" s="49" t="s">
        <v>88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8" customHeight="1" x14ac:dyDescent="0.35">
      <c r="A62" s="50" t="s">
        <v>98</v>
      </c>
      <c r="B62" s="72">
        <v>686</v>
      </c>
      <c r="C62" s="36">
        <f t="shared" ref="C62:C63" si="12">D62+F62</f>
        <v>686</v>
      </c>
      <c r="D62" s="36">
        <v>14</v>
      </c>
      <c r="E62" s="37">
        <f t="shared" ref="E62:E63" si="13">D62*100/C62</f>
        <v>2.0408163265306123</v>
      </c>
      <c r="F62" s="36">
        <v>672</v>
      </c>
      <c r="G62" s="37">
        <f t="shared" ref="G62:G63" si="14">F62*100/C62</f>
        <v>97.959183673469383</v>
      </c>
      <c r="H62" s="47" t="s">
        <v>99</v>
      </c>
      <c r="I62" s="36">
        <f t="shared" ref="I62:I67" si="15">J62+N62+L62</f>
        <v>686</v>
      </c>
      <c r="J62" s="108" t="s">
        <v>265</v>
      </c>
      <c r="K62" s="110">
        <f t="shared" ref="K62:K67" si="16">J62*100/I62</f>
        <v>88.192419825072889</v>
      </c>
      <c r="L62" s="108" t="s">
        <v>175</v>
      </c>
      <c r="M62" s="110">
        <f t="shared" ref="M62:M67" si="17">L62*100/I62</f>
        <v>11.807580174927114</v>
      </c>
      <c r="N62" s="36">
        <v>0</v>
      </c>
      <c r="O62" s="110">
        <f t="shared" ref="O62:O67" si="18">N62*100/I62</f>
        <v>0</v>
      </c>
      <c r="P62" s="98" t="s">
        <v>108</v>
      </c>
      <c r="Q62" s="102" t="s">
        <v>109</v>
      </c>
      <c r="R62" s="91"/>
      <c r="S62" s="91"/>
      <c r="T62" s="91"/>
      <c r="U62" s="91"/>
      <c r="V62" s="91"/>
      <c r="W62" s="91"/>
      <c r="X62" s="91"/>
      <c r="Y62" s="91"/>
      <c r="Z62" s="98" t="s">
        <v>110</v>
      </c>
      <c r="AA62" s="104" t="s">
        <v>111</v>
      </c>
      <c r="AB62" s="105"/>
      <c r="AC62" s="4"/>
      <c r="AD62" s="4"/>
      <c r="AE62" s="4"/>
      <c r="AF62" s="4"/>
    </row>
    <row r="63" spans="1:32" ht="18" customHeight="1" x14ac:dyDescent="0.35">
      <c r="A63" s="50" t="s">
        <v>100</v>
      </c>
      <c r="B63" s="72">
        <v>686</v>
      </c>
      <c r="C63" s="36">
        <f t="shared" si="12"/>
        <v>684</v>
      </c>
      <c r="D63" s="36">
        <v>10</v>
      </c>
      <c r="E63" s="37">
        <f t="shared" si="13"/>
        <v>1.4619883040935673</v>
      </c>
      <c r="F63" s="36">
        <v>674</v>
      </c>
      <c r="G63" s="37">
        <f t="shared" si="14"/>
        <v>98.538011695906434</v>
      </c>
      <c r="H63" s="47" t="s">
        <v>112</v>
      </c>
      <c r="I63" s="36">
        <f t="shared" si="15"/>
        <v>686</v>
      </c>
      <c r="J63" s="109" t="s">
        <v>266</v>
      </c>
      <c r="K63" s="110">
        <f t="shared" si="16"/>
        <v>80.174927113702623</v>
      </c>
      <c r="L63" s="109" t="s">
        <v>270</v>
      </c>
      <c r="M63" s="110">
        <f t="shared" si="17"/>
        <v>19.825072886297377</v>
      </c>
      <c r="N63" s="36">
        <v>0</v>
      </c>
      <c r="O63" s="110">
        <f t="shared" si="18"/>
        <v>0</v>
      </c>
      <c r="P63" s="82"/>
      <c r="Q63" s="36" t="s">
        <v>113</v>
      </c>
      <c r="R63" s="36" t="s">
        <v>114</v>
      </c>
      <c r="S63" s="36" t="s">
        <v>88</v>
      </c>
      <c r="T63" s="36" t="s">
        <v>91</v>
      </c>
      <c r="U63" s="36" t="s">
        <v>88</v>
      </c>
      <c r="V63" s="36" t="s">
        <v>92</v>
      </c>
      <c r="W63" s="36" t="s">
        <v>88</v>
      </c>
      <c r="X63" s="36" t="s">
        <v>93</v>
      </c>
      <c r="Y63" s="51" t="s">
        <v>88</v>
      </c>
      <c r="Z63" s="82"/>
      <c r="AA63" s="86"/>
      <c r="AB63" s="105"/>
      <c r="AC63" s="4"/>
      <c r="AD63" s="4"/>
      <c r="AE63" s="4"/>
      <c r="AF63" s="4"/>
    </row>
    <row r="64" spans="1:32" ht="18" customHeight="1" x14ac:dyDescent="0.35">
      <c r="A64" s="15"/>
      <c r="B64" s="20"/>
      <c r="C64" s="20"/>
      <c r="D64" s="20"/>
      <c r="E64" s="20"/>
      <c r="F64" s="20"/>
      <c r="G64" s="20"/>
      <c r="H64" s="52" t="s">
        <v>102</v>
      </c>
      <c r="I64" s="36">
        <f t="shared" si="15"/>
        <v>686</v>
      </c>
      <c r="J64" s="109" t="s">
        <v>267</v>
      </c>
      <c r="K64" s="110">
        <f t="shared" si="16"/>
        <v>84.693877551020407</v>
      </c>
      <c r="L64" s="109" t="s">
        <v>271</v>
      </c>
      <c r="M64" s="110">
        <f t="shared" si="17"/>
        <v>15.306122448979592</v>
      </c>
      <c r="N64" s="36">
        <v>0</v>
      </c>
      <c r="O64" s="110">
        <f t="shared" si="18"/>
        <v>0</v>
      </c>
      <c r="P64" s="36">
        <v>1</v>
      </c>
      <c r="Q64" s="36">
        <f t="shared" ref="Q64:Q67" si="19">R64+T64+V64+X64</f>
        <v>0</v>
      </c>
      <c r="R64" s="36"/>
      <c r="S64" s="37" t="e">
        <f t="shared" ref="S64:S67" si="20">R64*100/Q64</f>
        <v>#DIV/0!</v>
      </c>
      <c r="T64" s="36"/>
      <c r="U64" s="37" t="e">
        <f t="shared" ref="U64:U67" si="21">T64*100/Q64</f>
        <v>#DIV/0!</v>
      </c>
      <c r="V64" s="36"/>
      <c r="W64" s="37" t="e">
        <f t="shared" ref="W64:W67" si="22">V64*100/Q64</f>
        <v>#DIV/0!</v>
      </c>
      <c r="X64" s="36"/>
      <c r="Y64" s="37" t="e">
        <f t="shared" ref="Y64:Y67" si="23">X64*100/Q64</f>
        <v>#DIV/0!</v>
      </c>
      <c r="Z64" s="36"/>
      <c r="AA64" s="106"/>
      <c r="AB64" s="107"/>
      <c r="AC64" s="4"/>
      <c r="AD64" s="4"/>
      <c r="AE64" s="4"/>
      <c r="AF64" s="4"/>
    </row>
    <row r="65" spans="1:32" ht="18" customHeight="1" x14ac:dyDescent="0.35">
      <c r="A65" s="15"/>
      <c r="B65" s="20"/>
      <c r="C65" s="20"/>
      <c r="D65" s="20"/>
      <c r="E65" s="20"/>
      <c r="F65" s="20"/>
      <c r="G65" s="20"/>
      <c r="H65" s="52" t="s">
        <v>103</v>
      </c>
      <c r="I65" s="36">
        <f t="shared" si="15"/>
        <v>686</v>
      </c>
      <c r="J65" s="108" t="s">
        <v>268</v>
      </c>
      <c r="K65" s="110">
        <f t="shared" si="16"/>
        <v>83.381924198250729</v>
      </c>
      <c r="L65" s="108" t="s">
        <v>272</v>
      </c>
      <c r="M65" s="110">
        <f t="shared" si="17"/>
        <v>16.618075801749271</v>
      </c>
      <c r="N65" s="36">
        <v>0</v>
      </c>
      <c r="O65" s="110">
        <f t="shared" si="18"/>
        <v>0</v>
      </c>
      <c r="P65" s="36">
        <v>2</v>
      </c>
      <c r="Q65" s="36">
        <f t="shared" si="19"/>
        <v>0</v>
      </c>
      <c r="R65" s="36"/>
      <c r="S65" s="37" t="e">
        <f t="shared" si="20"/>
        <v>#DIV/0!</v>
      </c>
      <c r="T65" s="36"/>
      <c r="U65" s="37" t="e">
        <f t="shared" si="21"/>
        <v>#DIV/0!</v>
      </c>
      <c r="V65" s="36"/>
      <c r="W65" s="37" t="e">
        <f t="shared" si="22"/>
        <v>#DIV/0!</v>
      </c>
      <c r="X65" s="36"/>
      <c r="Y65" s="37" t="e">
        <f t="shared" si="23"/>
        <v>#DIV/0!</v>
      </c>
      <c r="Z65" s="36"/>
      <c r="AA65" s="4"/>
      <c r="AB65" s="4"/>
      <c r="AC65" s="4"/>
      <c r="AD65" s="4"/>
      <c r="AE65" s="4"/>
      <c r="AF65" s="4"/>
    </row>
    <row r="66" spans="1:32" ht="18" customHeight="1" x14ac:dyDescent="0.35">
      <c r="A66" s="15"/>
      <c r="B66" s="20"/>
      <c r="C66" s="20"/>
      <c r="D66" s="20"/>
      <c r="E66" s="20"/>
      <c r="F66" s="20"/>
      <c r="G66" s="20"/>
      <c r="H66" s="52" t="s">
        <v>104</v>
      </c>
      <c r="I66" s="36">
        <f t="shared" si="15"/>
        <v>686</v>
      </c>
      <c r="J66" s="108" t="s">
        <v>166</v>
      </c>
      <c r="K66" s="110">
        <f t="shared" si="16"/>
        <v>86.880466472303212</v>
      </c>
      <c r="L66" s="108" t="s">
        <v>254</v>
      </c>
      <c r="M66" s="110">
        <f t="shared" si="17"/>
        <v>13.119533527696793</v>
      </c>
      <c r="N66" s="36">
        <v>0</v>
      </c>
      <c r="O66" s="110">
        <f t="shared" si="18"/>
        <v>0</v>
      </c>
      <c r="P66" s="36">
        <v>3</v>
      </c>
      <c r="Q66" s="36">
        <f t="shared" si="19"/>
        <v>0</v>
      </c>
      <c r="R66" s="36"/>
      <c r="S66" s="37" t="e">
        <f t="shared" si="20"/>
        <v>#DIV/0!</v>
      </c>
      <c r="T66" s="36"/>
      <c r="U66" s="37" t="e">
        <f t="shared" si="21"/>
        <v>#DIV/0!</v>
      </c>
      <c r="V66" s="36"/>
      <c r="W66" s="37" t="e">
        <f t="shared" si="22"/>
        <v>#DIV/0!</v>
      </c>
      <c r="X66" s="36"/>
      <c r="Y66" s="37" t="e">
        <f t="shared" si="23"/>
        <v>#DIV/0!</v>
      </c>
      <c r="Z66" s="36"/>
      <c r="AA66" s="4"/>
      <c r="AB66" s="4"/>
      <c r="AC66" s="4"/>
      <c r="AD66" s="4"/>
      <c r="AE66" s="4"/>
      <c r="AF66" s="4"/>
    </row>
    <row r="67" spans="1:32" ht="18" customHeight="1" x14ac:dyDescent="0.35">
      <c r="A67" s="15"/>
      <c r="B67" s="20"/>
      <c r="C67" s="20"/>
      <c r="D67" s="20"/>
      <c r="E67" s="20"/>
      <c r="F67" s="20"/>
      <c r="G67" s="20"/>
      <c r="H67" s="52" t="s">
        <v>105</v>
      </c>
      <c r="I67" s="36">
        <f t="shared" si="15"/>
        <v>686</v>
      </c>
      <c r="J67" s="108" t="s">
        <v>269</v>
      </c>
      <c r="K67" s="110">
        <f t="shared" si="16"/>
        <v>91.982507288629733</v>
      </c>
      <c r="L67" s="108" t="s">
        <v>273</v>
      </c>
      <c r="M67" s="110">
        <f t="shared" si="17"/>
        <v>8.017492711370263</v>
      </c>
      <c r="N67" s="36">
        <v>0</v>
      </c>
      <c r="O67" s="110">
        <f t="shared" si="18"/>
        <v>0</v>
      </c>
      <c r="P67" s="36">
        <v>4</v>
      </c>
      <c r="Q67" s="36">
        <f t="shared" si="19"/>
        <v>0</v>
      </c>
      <c r="R67" s="36"/>
      <c r="S67" s="37" t="e">
        <f t="shared" si="20"/>
        <v>#DIV/0!</v>
      </c>
      <c r="T67" s="36"/>
      <c r="U67" s="37" t="e">
        <f t="shared" si="21"/>
        <v>#DIV/0!</v>
      </c>
      <c r="V67" s="36"/>
      <c r="W67" s="37" t="e">
        <f t="shared" si="22"/>
        <v>#DIV/0!</v>
      </c>
      <c r="X67" s="36"/>
      <c r="Y67" s="37" t="e">
        <f t="shared" si="23"/>
        <v>#DIV/0!</v>
      </c>
      <c r="Z67" s="36"/>
      <c r="AA67" s="4"/>
      <c r="AB67" s="4"/>
      <c r="AC67" s="4"/>
      <c r="AD67" s="4"/>
      <c r="AE67" s="4"/>
      <c r="AF67" s="4"/>
    </row>
    <row r="68" spans="1:32" ht="42" customHeight="1" x14ac:dyDescent="0.35">
      <c r="A68" s="53" t="s">
        <v>115</v>
      </c>
      <c r="B68" s="54" t="s">
        <v>30</v>
      </c>
      <c r="C68" s="54" t="s">
        <v>86</v>
      </c>
      <c r="D68" s="55" t="s">
        <v>87</v>
      </c>
      <c r="E68" s="55" t="s">
        <v>88</v>
      </c>
      <c r="F68" s="55" t="s">
        <v>89</v>
      </c>
      <c r="G68" s="55" t="s">
        <v>88</v>
      </c>
      <c r="H68" s="56" t="s">
        <v>116</v>
      </c>
      <c r="I68" s="56" t="s">
        <v>30</v>
      </c>
      <c r="J68" s="56" t="s">
        <v>91</v>
      </c>
      <c r="K68" s="56" t="s">
        <v>88</v>
      </c>
      <c r="L68" s="56" t="s">
        <v>92</v>
      </c>
      <c r="M68" s="56" t="s">
        <v>88</v>
      </c>
      <c r="N68" s="57" t="s">
        <v>93</v>
      </c>
      <c r="O68" s="57" t="s">
        <v>88</v>
      </c>
      <c r="P68" s="19"/>
      <c r="Q68" s="19"/>
      <c r="R68" s="19"/>
      <c r="S68" s="19"/>
      <c r="T68" s="19"/>
      <c r="U68" s="37"/>
      <c r="V68" s="19"/>
      <c r="W68" s="19"/>
      <c r="X68" s="19"/>
      <c r="Y68" s="19"/>
      <c r="Z68" s="19"/>
      <c r="AA68" s="4"/>
      <c r="AB68" s="4"/>
      <c r="AC68" s="4"/>
      <c r="AD68" s="4"/>
      <c r="AE68" s="4"/>
      <c r="AF68" s="4"/>
    </row>
    <row r="69" spans="1:32" ht="18" customHeight="1" x14ac:dyDescent="0.35">
      <c r="A69" s="58" t="s">
        <v>98</v>
      </c>
      <c r="B69" s="72">
        <v>566</v>
      </c>
      <c r="C69" s="36">
        <f t="shared" ref="C69:C73" si="24">D69+F69</f>
        <v>565</v>
      </c>
      <c r="D69" s="36">
        <v>4</v>
      </c>
      <c r="E69" s="37">
        <f t="shared" ref="E69:E73" si="25">D69*100/C69</f>
        <v>0.70796460176991149</v>
      </c>
      <c r="F69" s="36">
        <v>561</v>
      </c>
      <c r="G69" s="37">
        <f t="shared" ref="G69:G73" si="26">F69*100/C69</f>
        <v>99.292035398230084</v>
      </c>
      <c r="H69" s="56" t="s">
        <v>99</v>
      </c>
      <c r="I69" s="36">
        <f t="shared" ref="I69:I74" si="27">J69+N69+L69</f>
        <v>566</v>
      </c>
      <c r="J69" s="108" t="s">
        <v>274</v>
      </c>
      <c r="K69" s="110">
        <f t="shared" ref="K69:K74" si="28">J69*100/I69</f>
        <v>85.512367491166074</v>
      </c>
      <c r="L69" s="108" t="s">
        <v>187</v>
      </c>
      <c r="M69" s="110">
        <f t="shared" ref="M69:M74" si="29">L69*100/I69</f>
        <v>14.487632508833922</v>
      </c>
      <c r="N69" s="36">
        <v>0</v>
      </c>
      <c r="O69" s="110">
        <f t="shared" ref="O69:O74" si="30">N69*100/I69</f>
        <v>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8" customHeight="1" x14ac:dyDescent="0.35">
      <c r="A70" s="58" t="s">
        <v>100</v>
      </c>
      <c r="B70" s="72">
        <v>566</v>
      </c>
      <c r="C70" s="36">
        <f t="shared" si="24"/>
        <v>565</v>
      </c>
      <c r="D70" s="36">
        <v>20</v>
      </c>
      <c r="E70" s="37">
        <f t="shared" si="25"/>
        <v>3.5398230088495577</v>
      </c>
      <c r="F70" s="36">
        <v>545</v>
      </c>
      <c r="G70" s="37">
        <f t="shared" si="26"/>
        <v>96.460176991150448</v>
      </c>
      <c r="H70" s="56" t="s">
        <v>112</v>
      </c>
      <c r="I70" s="36">
        <f t="shared" si="27"/>
        <v>565</v>
      </c>
      <c r="J70" s="109" t="s">
        <v>275</v>
      </c>
      <c r="K70" s="110">
        <f t="shared" si="28"/>
        <v>68.141592920353986</v>
      </c>
      <c r="L70" s="109" t="s">
        <v>278</v>
      </c>
      <c r="M70" s="110">
        <f t="shared" si="29"/>
        <v>31.858407079646017</v>
      </c>
      <c r="N70" s="36">
        <v>0</v>
      </c>
      <c r="O70" s="110">
        <f t="shared" si="30"/>
        <v>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8" customHeight="1" x14ac:dyDescent="0.35">
      <c r="A71" s="58" t="s">
        <v>117</v>
      </c>
      <c r="B71" s="72">
        <v>566</v>
      </c>
      <c r="C71" s="36">
        <f t="shared" si="24"/>
        <v>565</v>
      </c>
      <c r="D71" s="36">
        <v>15</v>
      </c>
      <c r="E71" s="37">
        <f t="shared" si="25"/>
        <v>2.6548672566371683</v>
      </c>
      <c r="F71" s="36">
        <v>550</v>
      </c>
      <c r="G71" s="37">
        <f t="shared" si="26"/>
        <v>97.345132743362825</v>
      </c>
      <c r="H71" s="56" t="s">
        <v>102</v>
      </c>
      <c r="I71" s="36">
        <f t="shared" si="27"/>
        <v>566</v>
      </c>
      <c r="J71" s="109" t="s">
        <v>201</v>
      </c>
      <c r="K71" s="110">
        <f t="shared" si="28"/>
        <v>82.862190812720854</v>
      </c>
      <c r="L71" s="109" t="s">
        <v>202</v>
      </c>
      <c r="M71" s="110">
        <f t="shared" si="29"/>
        <v>17.137809187279153</v>
      </c>
      <c r="N71" s="36">
        <v>0</v>
      </c>
      <c r="O71" s="110">
        <f t="shared" si="30"/>
        <v>0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8" customHeight="1" x14ac:dyDescent="0.35">
      <c r="A72" s="58" t="s">
        <v>82</v>
      </c>
      <c r="B72" s="72">
        <v>566</v>
      </c>
      <c r="C72" s="36">
        <f t="shared" si="24"/>
        <v>565</v>
      </c>
      <c r="D72" s="36">
        <v>0</v>
      </c>
      <c r="E72" s="37">
        <f t="shared" si="25"/>
        <v>0</v>
      </c>
      <c r="F72" s="36">
        <v>565</v>
      </c>
      <c r="G72" s="37">
        <f t="shared" si="26"/>
        <v>100</v>
      </c>
      <c r="H72" s="56" t="s">
        <v>103</v>
      </c>
      <c r="I72" s="36">
        <f t="shared" si="27"/>
        <v>566</v>
      </c>
      <c r="J72" s="108" t="s">
        <v>276</v>
      </c>
      <c r="K72" s="110">
        <f t="shared" si="28"/>
        <v>65.017667844522961</v>
      </c>
      <c r="L72" s="108" t="s">
        <v>279</v>
      </c>
      <c r="M72" s="110">
        <f t="shared" si="29"/>
        <v>34.982332155477032</v>
      </c>
      <c r="N72" s="36">
        <v>0</v>
      </c>
      <c r="O72" s="110">
        <f t="shared" si="30"/>
        <v>0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8" customHeight="1" x14ac:dyDescent="0.35">
      <c r="A73" s="58" t="s">
        <v>118</v>
      </c>
      <c r="B73" s="72">
        <v>566</v>
      </c>
      <c r="C73" s="36">
        <f t="shared" si="24"/>
        <v>562</v>
      </c>
      <c r="D73" s="36">
        <v>16</v>
      </c>
      <c r="E73" s="37">
        <f t="shared" si="25"/>
        <v>2.8469750889679717</v>
      </c>
      <c r="F73" s="36">
        <v>546</v>
      </c>
      <c r="G73" s="37">
        <f t="shared" si="26"/>
        <v>97.153024911032034</v>
      </c>
      <c r="H73" s="56" t="s">
        <v>104</v>
      </c>
      <c r="I73" s="36">
        <f t="shared" si="27"/>
        <v>566</v>
      </c>
      <c r="J73" s="108" t="s">
        <v>201</v>
      </c>
      <c r="K73" s="110">
        <f t="shared" si="28"/>
        <v>82.862190812720854</v>
      </c>
      <c r="L73" s="108" t="s">
        <v>202</v>
      </c>
      <c r="M73" s="110">
        <f t="shared" si="29"/>
        <v>17.137809187279153</v>
      </c>
      <c r="N73" s="36">
        <v>0</v>
      </c>
      <c r="O73" s="110">
        <f t="shared" si="30"/>
        <v>0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8" customHeight="1" x14ac:dyDescent="0.35">
      <c r="A74" s="15"/>
      <c r="B74" s="20"/>
      <c r="C74" s="20"/>
      <c r="D74" s="20"/>
      <c r="E74" s="20"/>
      <c r="F74" s="20"/>
      <c r="G74" s="20"/>
      <c r="H74" s="58" t="s">
        <v>105</v>
      </c>
      <c r="I74" s="36">
        <f t="shared" si="27"/>
        <v>566</v>
      </c>
      <c r="J74" s="108" t="s">
        <v>277</v>
      </c>
      <c r="K74" s="110">
        <f t="shared" si="28"/>
        <v>84.805653710247356</v>
      </c>
      <c r="L74" s="108" t="s">
        <v>280</v>
      </c>
      <c r="M74" s="110">
        <f t="shared" si="29"/>
        <v>15.19434628975265</v>
      </c>
      <c r="N74" s="36">
        <v>0</v>
      </c>
      <c r="O74" s="110">
        <f t="shared" si="30"/>
        <v>0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44.25" customHeight="1" x14ac:dyDescent="0.35">
      <c r="A75" s="59" t="s">
        <v>119</v>
      </c>
      <c r="B75" s="60" t="s">
        <v>30</v>
      </c>
      <c r="C75" s="60" t="s">
        <v>86</v>
      </c>
      <c r="D75" s="61" t="s">
        <v>87</v>
      </c>
      <c r="E75" s="61" t="s">
        <v>88</v>
      </c>
      <c r="F75" s="61" t="s">
        <v>89</v>
      </c>
      <c r="G75" s="61" t="s">
        <v>88</v>
      </c>
      <c r="H75" s="62" t="s">
        <v>120</v>
      </c>
      <c r="I75" s="62" t="s">
        <v>30</v>
      </c>
      <c r="J75" s="62" t="s">
        <v>91</v>
      </c>
      <c r="K75" s="62" t="s">
        <v>88</v>
      </c>
      <c r="L75" s="62" t="s">
        <v>92</v>
      </c>
      <c r="M75" s="62" t="s">
        <v>88</v>
      </c>
      <c r="N75" s="63" t="s">
        <v>93</v>
      </c>
      <c r="O75" s="63" t="s">
        <v>88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8" customHeight="1" x14ac:dyDescent="0.35">
      <c r="A76" s="24" t="s">
        <v>98</v>
      </c>
      <c r="B76" s="10">
        <v>817</v>
      </c>
      <c r="C76" s="36">
        <f t="shared" ref="C76:C82" si="31">D76+F76</f>
        <v>816</v>
      </c>
      <c r="D76" s="36">
        <v>30</v>
      </c>
      <c r="E76" s="37">
        <f t="shared" ref="E76:E82" si="32">D76*100/C76</f>
        <v>3.6764705882352939</v>
      </c>
      <c r="F76" s="36">
        <v>786</v>
      </c>
      <c r="G76" s="37">
        <f t="shared" ref="G76:G82" si="33">F76*100/C76</f>
        <v>96.32352941176471</v>
      </c>
      <c r="H76" s="62" t="s">
        <v>99</v>
      </c>
      <c r="I76" s="36">
        <f t="shared" ref="I76:I80" si="34">J76+N76+L76</f>
        <v>817</v>
      </c>
      <c r="J76" s="111" t="s">
        <v>281</v>
      </c>
      <c r="K76" s="110">
        <f t="shared" ref="K76:K80" si="35">J76*100/I76</f>
        <v>91.309669522643816</v>
      </c>
      <c r="L76" s="111" t="s">
        <v>285</v>
      </c>
      <c r="M76" s="110">
        <f t="shared" ref="M76:M80" si="36">L76*100/I76</f>
        <v>8.5679314565483473</v>
      </c>
      <c r="N76" s="36">
        <v>1</v>
      </c>
      <c r="O76" s="110">
        <f t="shared" ref="O76:O80" si="37">N76*100/I76</f>
        <v>0.12239902080783353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8" customHeight="1" x14ac:dyDescent="0.35">
      <c r="A77" s="24" t="s">
        <v>100</v>
      </c>
      <c r="B77" s="10">
        <v>817</v>
      </c>
      <c r="C77" s="36">
        <f t="shared" si="31"/>
        <v>815</v>
      </c>
      <c r="D77" s="36">
        <v>10</v>
      </c>
      <c r="E77" s="37">
        <f t="shared" si="32"/>
        <v>1.2269938650306749</v>
      </c>
      <c r="F77" s="36">
        <v>805</v>
      </c>
      <c r="G77" s="37">
        <f t="shared" si="33"/>
        <v>98.773006134969322</v>
      </c>
      <c r="H77" s="62" t="s">
        <v>121</v>
      </c>
      <c r="I77" s="36">
        <f t="shared" si="34"/>
        <v>817</v>
      </c>
      <c r="J77" s="112" t="s">
        <v>181</v>
      </c>
      <c r="K77" s="110">
        <f t="shared" si="35"/>
        <v>68.910648714810279</v>
      </c>
      <c r="L77" s="112">
        <v>253</v>
      </c>
      <c r="M77" s="110">
        <f t="shared" si="36"/>
        <v>30.966952264381884</v>
      </c>
      <c r="N77" s="36">
        <v>1</v>
      </c>
      <c r="O77" s="110">
        <f t="shared" si="37"/>
        <v>0.12239902080783353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8" customHeight="1" x14ac:dyDescent="0.35">
      <c r="A78" s="24" t="s">
        <v>79</v>
      </c>
      <c r="B78" s="10">
        <v>817</v>
      </c>
      <c r="C78" s="36">
        <f t="shared" si="31"/>
        <v>815</v>
      </c>
      <c r="D78" s="36">
        <v>15</v>
      </c>
      <c r="E78" s="37">
        <f t="shared" si="32"/>
        <v>1.8404907975460123</v>
      </c>
      <c r="F78" s="36">
        <v>800</v>
      </c>
      <c r="G78" s="37">
        <f t="shared" si="33"/>
        <v>98.159509202453989</v>
      </c>
      <c r="H78" s="62" t="s">
        <v>102</v>
      </c>
      <c r="I78" s="36">
        <f t="shared" si="34"/>
        <v>817</v>
      </c>
      <c r="J78" s="112" t="s">
        <v>282</v>
      </c>
      <c r="K78" s="110">
        <f t="shared" si="35"/>
        <v>97.429620563035499</v>
      </c>
      <c r="L78" s="112" t="s">
        <v>286</v>
      </c>
      <c r="M78" s="110">
        <f t="shared" si="36"/>
        <v>2.4479804161566707</v>
      </c>
      <c r="N78" s="36">
        <v>1</v>
      </c>
      <c r="O78" s="110">
        <f t="shared" si="37"/>
        <v>0.12239902080783353</v>
      </c>
      <c r="P78" s="4"/>
      <c r="Q78" s="4"/>
      <c r="R78" s="4"/>
      <c r="S78" s="13"/>
      <c r="T78" s="13"/>
      <c r="U78" s="13"/>
      <c r="V78" s="13"/>
      <c r="W78" s="13"/>
      <c r="X78" s="13"/>
      <c r="Y78" s="4"/>
      <c r="Z78" s="4"/>
      <c r="AA78" s="4"/>
      <c r="AB78" s="4"/>
      <c r="AC78" s="4"/>
      <c r="AD78" s="4"/>
      <c r="AE78" s="4"/>
      <c r="AF78" s="4"/>
    </row>
    <row r="79" spans="1:32" ht="28.5" customHeight="1" x14ac:dyDescent="0.35">
      <c r="A79" s="24" t="s">
        <v>122</v>
      </c>
      <c r="B79" s="10">
        <v>817</v>
      </c>
      <c r="C79" s="36">
        <f t="shared" si="31"/>
        <v>816</v>
      </c>
      <c r="D79" s="36">
        <v>98</v>
      </c>
      <c r="E79" s="37">
        <f t="shared" si="32"/>
        <v>12.009803921568627</v>
      </c>
      <c r="F79" s="36">
        <v>718</v>
      </c>
      <c r="G79" s="37">
        <f t="shared" si="33"/>
        <v>87.990196078431367</v>
      </c>
      <c r="H79" s="62" t="s">
        <v>103</v>
      </c>
      <c r="I79" s="36">
        <f t="shared" si="34"/>
        <v>817</v>
      </c>
      <c r="J79" s="111" t="s">
        <v>283</v>
      </c>
      <c r="K79" s="110">
        <f t="shared" si="35"/>
        <v>88.861689106487148</v>
      </c>
      <c r="L79" s="111" t="s">
        <v>254</v>
      </c>
      <c r="M79" s="110">
        <f t="shared" si="36"/>
        <v>11.015911872705018</v>
      </c>
      <c r="N79" s="36">
        <v>1</v>
      </c>
      <c r="O79" s="110">
        <f t="shared" si="37"/>
        <v>0.12239902080783353</v>
      </c>
      <c r="P79" s="4"/>
      <c r="Q79" s="4"/>
      <c r="R79" s="4"/>
      <c r="S79" s="13"/>
      <c r="T79" s="13"/>
      <c r="U79" s="13"/>
      <c r="V79" s="13"/>
      <c r="W79" s="13"/>
      <c r="X79" s="13"/>
      <c r="Y79" s="4"/>
      <c r="Z79" s="4"/>
      <c r="AA79" s="4"/>
      <c r="AB79" s="4"/>
      <c r="AC79" s="4"/>
      <c r="AD79" s="4"/>
      <c r="AE79" s="4"/>
      <c r="AF79" s="4"/>
    </row>
    <row r="80" spans="1:32" ht="18" customHeight="1" x14ac:dyDescent="0.35">
      <c r="A80" s="24" t="s">
        <v>117</v>
      </c>
      <c r="B80" s="10">
        <v>817</v>
      </c>
      <c r="C80" s="36">
        <f t="shared" si="31"/>
        <v>816</v>
      </c>
      <c r="D80" s="36">
        <v>45</v>
      </c>
      <c r="E80" s="37">
        <f t="shared" si="32"/>
        <v>5.5147058823529411</v>
      </c>
      <c r="F80" s="36">
        <v>771</v>
      </c>
      <c r="G80" s="37">
        <f t="shared" si="33"/>
        <v>94.485294117647058</v>
      </c>
      <c r="H80" s="62" t="s">
        <v>105</v>
      </c>
      <c r="I80" s="36">
        <f t="shared" si="34"/>
        <v>817</v>
      </c>
      <c r="J80" s="111" t="s">
        <v>284</v>
      </c>
      <c r="K80" s="110">
        <f t="shared" si="35"/>
        <v>92.411260709914316</v>
      </c>
      <c r="L80" s="111" t="s">
        <v>163</v>
      </c>
      <c r="M80" s="110">
        <f t="shared" si="36"/>
        <v>7.466340269277846</v>
      </c>
      <c r="N80" s="36">
        <v>1</v>
      </c>
      <c r="O80" s="110">
        <f t="shared" si="37"/>
        <v>0.12239902080783353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8" customHeight="1" x14ac:dyDescent="0.35">
      <c r="A81" s="24" t="s">
        <v>82</v>
      </c>
      <c r="B81" s="10">
        <v>817</v>
      </c>
      <c r="C81" s="36">
        <f t="shared" si="31"/>
        <v>815</v>
      </c>
      <c r="D81" s="36">
        <v>0</v>
      </c>
      <c r="E81" s="37">
        <f t="shared" si="32"/>
        <v>0</v>
      </c>
      <c r="F81" s="36">
        <v>815</v>
      </c>
      <c r="G81" s="37">
        <f t="shared" si="33"/>
        <v>100</v>
      </c>
      <c r="H81" s="64"/>
      <c r="I81" s="13"/>
      <c r="J81" s="13"/>
      <c r="K81" s="13"/>
      <c r="L81" s="13"/>
      <c r="M81" s="13"/>
      <c r="N81" s="13"/>
      <c r="O81" s="1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8" customHeight="1" x14ac:dyDescent="0.35">
      <c r="A82" s="24" t="s">
        <v>118</v>
      </c>
      <c r="B82" s="10">
        <v>817</v>
      </c>
      <c r="C82" s="36">
        <f t="shared" si="31"/>
        <v>816</v>
      </c>
      <c r="D82" s="36">
        <v>35</v>
      </c>
      <c r="E82" s="37">
        <f t="shared" si="32"/>
        <v>4.2892156862745097</v>
      </c>
      <c r="F82" s="36">
        <v>781</v>
      </c>
      <c r="G82" s="37">
        <f t="shared" si="33"/>
        <v>95.710784313725483</v>
      </c>
      <c r="H82" s="64"/>
      <c r="I82" s="13"/>
      <c r="J82" s="13"/>
      <c r="K82" s="13"/>
      <c r="L82" s="13"/>
      <c r="M82" s="13"/>
      <c r="N82" s="13"/>
      <c r="O82" s="1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42" customHeight="1" x14ac:dyDescent="0.35">
      <c r="A83" s="65" t="s">
        <v>123</v>
      </c>
      <c r="B83" s="66" t="s">
        <v>30</v>
      </c>
      <c r="C83" s="66" t="s">
        <v>86</v>
      </c>
      <c r="D83" s="67" t="s">
        <v>87</v>
      </c>
      <c r="E83" s="67" t="s">
        <v>88</v>
      </c>
      <c r="F83" s="67" t="s">
        <v>89</v>
      </c>
      <c r="G83" s="67" t="s">
        <v>88</v>
      </c>
      <c r="H83" s="66" t="s">
        <v>124</v>
      </c>
      <c r="I83" s="68" t="s">
        <v>30</v>
      </c>
      <c r="J83" s="68" t="s">
        <v>92</v>
      </c>
      <c r="K83" s="68" t="s">
        <v>88</v>
      </c>
      <c r="L83" s="68" t="s">
        <v>93</v>
      </c>
      <c r="M83" s="68" t="s">
        <v>88</v>
      </c>
      <c r="N83" s="69" t="s">
        <v>93</v>
      </c>
      <c r="O83" s="69" t="s">
        <v>88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8" customHeight="1" x14ac:dyDescent="0.35">
      <c r="A84" s="65" t="s">
        <v>98</v>
      </c>
      <c r="B84" s="10">
        <v>796</v>
      </c>
      <c r="C84" s="36">
        <f t="shared" ref="C84:C89" si="38">D84+F84</f>
        <v>796</v>
      </c>
      <c r="D84" s="36">
        <v>24</v>
      </c>
      <c r="E84" s="37">
        <f t="shared" ref="E84:E89" si="39">D84*100/C84</f>
        <v>3.0150753768844223</v>
      </c>
      <c r="F84" s="36">
        <v>772</v>
      </c>
      <c r="G84" s="37">
        <f t="shared" ref="G84:G89" si="40">F84*100/C84</f>
        <v>96.984924623115575</v>
      </c>
      <c r="H84" s="66" t="s">
        <v>99</v>
      </c>
      <c r="I84" s="36">
        <f t="shared" ref="I84:I88" si="41">J84+N84+L84</f>
        <v>796</v>
      </c>
      <c r="J84" s="74" t="s">
        <v>287</v>
      </c>
      <c r="K84" s="110">
        <f t="shared" ref="K84:K88" si="42">J84*100/I84</f>
        <v>79.522613065326638</v>
      </c>
      <c r="L84" s="74" t="s">
        <v>248</v>
      </c>
      <c r="M84" s="110">
        <f t="shared" ref="M84:M88" si="43">L84*100/I84</f>
        <v>20.477386934673365</v>
      </c>
      <c r="N84" s="36">
        <v>0</v>
      </c>
      <c r="O84" s="110">
        <f t="shared" ref="O84:O88" si="44">N84*100/I84</f>
        <v>0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8" customHeight="1" x14ac:dyDescent="0.35">
      <c r="A85" s="65" t="s">
        <v>100</v>
      </c>
      <c r="B85" s="10">
        <v>796</v>
      </c>
      <c r="C85" s="36">
        <f t="shared" si="38"/>
        <v>796</v>
      </c>
      <c r="D85" s="36">
        <v>29</v>
      </c>
      <c r="E85" s="37">
        <f t="shared" si="39"/>
        <v>3.6432160804020102</v>
      </c>
      <c r="F85" s="36">
        <v>767</v>
      </c>
      <c r="G85" s="37">
        <f t="shared" si="40"/>
        <v>96.356783919597987</v>
      </c>
      <c r="H85" s="66" t="s">
        <v>125</v>
      </c>
      <c r="I85" s="36">
        <f t="shared" si="41"/>
        <v>796</v>
      </c>
      <c r="J85" s="74" t="s">
        <v>288</v>
      </c>
      <c r="K85" s="110">
        <f t="shared" si="42"/>
        <v>67.964824120603012</v>
      </c>
      <c r="L85" s="74" t="s">
        <v>292</v>
      </c>
      <c r="M85" s="110">
        <f t="shared" si="43"/>
        <v>30.653266331658291</v>
      </c>
      <c r="N85" s="74" t="s">
        <v>295</v>
      </c>
      <c r="O85" s="110">
        <f t="shared" si="44"/>
        <v>1.3819095477386936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8" customHeight="1" x14ac:dyDescent="0.35">
      <c r="A86" s="65" t="s">
        <v>79</v>
      </c>
      <c r="B86" s="10">
        <v>796</v>
      </c>
      <c r="C86" s="36">
        <f t="shared" si="38"/>
        <v>796</v>
      </c>
      <c r="D86" s="36">
        <v>6</v>
      </c>
      <c r="E86" s="37">
        <f t="shared" si="39"/>
        <v>0.75376884422110557</v>
      </c>
      <c r="F86" s="36">
        <v>790</v>
      </c>
      <c r="G86" s="37">
        <f t="shared" si="40"/>
        <v>99.246231155778901</v>
      </c>
      <c r="H86" s="66" t="s">
        <v>112</v>
      </c>
      <c r="I86" s="36">
        <f t="shared" si="41"/>
        <v>796</v>
      </c>
      <c r="J86" s="74" t="s">
        <v>289</v>
      </c>
      <c r="K86" s="110">
        <f t="shared" si="42"/>
        <v>52.51256281407035</v>
      </c>
      <c r="L86" s="74" t="s">
        <v>293</v>
      </c>
      <c r="M86" s="110">
        <f t="shared" si="43"/>
        <v>46.482412060301506</v>
      </c>
      <c r="N86" s="74" t="s">
        <v>221</v>
      </c>
      <c r="O86" s="110">
        <f t="shared" si="44"/>
        <v>1.0050251256281406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8" customHeight="1" x14ac:dyDescent="0.35">
      <c r="A87" s="65" t="s">
        <v>126</v>
      </c>
      <c r="B87" s="10">
        <v>796</v>
      </c>
      <c r="C87" s="36">
        <f t="shared" si="38"/>
        <v>796</v>
      </c>
      <c r="D87" s="36">
        <v>52</v>
      </c>
      <c r="E87" s="37">
        <f t="shared" si="39"/>
        <v>6.5326633165829149</v>
      </c>
      <c r="F87" s="36">
        <v>744</v>
      </c>
      <c r="G87" s="37">
        <f t="shared" si="40"/>
        <v>93.467336683417088</v>
      </c>
      <c r="H87" s="66" t="s">
        <v>102</v>
      </c>
      <c r="I87" s="36">
        <f t="shared" si="41"/>
        <v>796</v>
      </c>
      <c r="J87" s="74" t="s">
        <v>290</v>
      </c>
      <c r="K87" s="110">
        <f t="shared" si="42"/>
        <v>86.80904522613065</v>
      </c>
      <c r="L87" s="74" t="s">
        <v>271</v>
      </c>
      <c r="M87" s="110">
        <f t="shared" si="43"/>
        <v>13.190954773869347</v>
      </c>
      <c r="N87" s="36">
        <v>0</v>
      </c>
      <c r="O87" s="110">
        <f t="shared" si="44"/>
        <v>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8" customHeight="1" x14ac:dyDescent="0.35">
      <c r="A88" s="65" t="s">
        <v>117</v>
      </c>
      <c r="B88" s="10">
        <v>796</v>
      </c>
      <c r="C88" s="36">
        <f t="shared" si="38"/>
        <v>796</v>
      </c>
      <c r="D88" s="36">
        <v>41</v>
      </c>
      <c r="E88" s="37">
        <f t="shared" si="39"/>
        <v>5.1507537688442211</v>
      </c>
      <c r="F88" s="36">
        <v>755</v>
      </c>
      <c r="G88" s="37">
        <f t="shared" si="40"/>
        <v>94.849246231155774</v>
      </c>
      <c r="H88" s="66" t="s">
        <v>127</v>
      </c>
      <c r="I88" s="36">
        <f t="shared" si="41"/>
        <v>796</v>
      </c>
      <c r="J88" s="74" t="s">
        <v>291</v>
      </c>
      <c r="K88" s="110">
        <f t="shared" si="42"/>
        <v>74.371859296482413</v>
      </c>
      <c r="L88" s="74" t="s">
        <v>294</v>
      </c>
      <c r="M88" s="110">
        <f t="shared" si="43"/>
        <v>25.628140703517587</v>
      </c>
      <c r="N88" s="36">
        <v>0</v>
      </c>
      <c r="O88" s="110">
        <f t="shared" si="44"/>
        <v>0</v>
      </c>
      <c r="P88" s="4"/>
      <c r="Q88" s="4"/>
      <c r="R88" s="4"/>
      <c r="S88" s="13"/>
      <c r="T88" s="13"/>
      <c r="U88" s="13"/>
      <c r="V88" s="13"/>
      <c r="W88" s="13"/>
      <c r="X88" s="13"/>
      <c r="Y88" s="4"/>
      <c r="Z88" s="4"/>
      <c r="AA88" s="4"/>
      <c r="AB88" s="4"/>
      <c r="AC88" s="4"/>
      <c r="AD88" s="4"/>
      <c r="AE88" s="4"/>
      <c r="AF88" s="4"/>
    </row>
    <row r="89" spans="1:32" ht="18" customHeight="1" x14ac:dyDescent="0.35">
      <c r="A89" s="65" t="s">
        <v>82</v>
      </c>
      <c r="B89" s="10">
        <v>796</v>
      </c>
      <c r="C89" s="36">
        <f t="shared" si="38"/>
        <v>796</v>
      </c>
      <c r="D89" s="36">
        <v>0</v>
      </c>
      <c r="E89" s="37">
        <f t="shared" si="39"/>
        <v>0</v>
      </c>
      <c r="F89" s="36">
        <v>796</v>
      </c>
      <c r="G89" s="37">
        <f t="shared" si="40"/>
        <v>100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3"/>
      <c r="T89" s="13"/>
      <c r="U89" s="13"/>
      <c r="V89" s="13"/>
      <c r="W89" s="13"/>
      <c r="X89" s="13"/>
      <c r="Y89" s="4"/>
      <c r="Z89" s="4"/>
      <c r="AA89" s="4"/>
      <c r="AB89" s="4"/>
      <c r="AC89" s="4"/>
      <c r="AD89" s="4"/>
      <c r="AE89" s="4"/>
      <c r="AF89" s="4"/>
    </row>
    <row r="90" spans="1:32" ht="16.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6.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6.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6.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6.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6.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6.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6.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6.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6.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6.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6.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6.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6.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6.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6.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6.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6.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6.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6.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6.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6.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6.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6.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6.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6.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6.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6.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6.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6.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6.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6.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6.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6.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6.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6.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6.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6.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6.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6.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6.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6.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6.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6.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6.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6.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6.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6.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6.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6.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6.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6.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6.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6.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6.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6.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6.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6.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6.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6.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6.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6.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6.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6.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6.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6.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ht="16.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16.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ht="16.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ht="16.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ht="16.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ht="16.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ht="16.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ht="16.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ht="16.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ht="16.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ht="16.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ht="16.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ht="16.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ht="16.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ht="16.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ht="16.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ht="16.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ht="16.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ht="16.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ht="16.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ht="16.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16.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6.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ht="16.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ht="16.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ht="16.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ht="16.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ht="16.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ht="16.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ht="16.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ht="16.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ht="16.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ht="16.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ht="16.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ht="16.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ht="16.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ht="16.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ht="16.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ht="16.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ht="16.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ht="16.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16.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ht="16.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ht="16.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ht="16.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16.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16.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16.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16.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6.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6.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6.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6.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6.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6.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6.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6.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ht="16.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ht="16.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ht="16.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6.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ht="16.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ht="16.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ht="16.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ht="16.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ht="16.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ht="16.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ht="16.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ht="16.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ht="16.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ht="16.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ht="16.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ht="16.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ht="16.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ht="16.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ht="16.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ht="16.5" customHeigh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ht="16.5" customHeigh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ht="16.5" customHeigh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ht="16.5" customHeigh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ht="16.5" customHeigh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ht="16.5" customHeigh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ht="16.5" customHeigh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ht="16.5" customHeight="1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ht="16.5" customHeight="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ht="16.5" customHeight="1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ht="16.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ht="16.5" customHeight="1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ht="16.5" customHeight="1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ht="16.5" customHeight="1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ht="16.5" customHeight="1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ht="16.5" customHeight="1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ht="16.5" customHeight="1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ht="16.5" customHeight="1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ht="16.5" customHeight="1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ht="16.5" customHeight="1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ht="16.5" customHeight="1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ht="16.5" customHeight="1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ht="16.5" customHeight="1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ht="16.5" customHeight="1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ht="16.5" customHeight="1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ht="16.5" customHeight="1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ht="16.5" customHeight="1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ht="16.5" customHeight="1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ht="16.5" customHeight="1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ht="16.5" customHeight="1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ht="16.5" customHeight="1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ht="16.5" customHeight="1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ht="16.5" customHeight="1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ht="16.5" customHeight="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ht="16.5" customHeight="1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ht="16.5" customHeight="1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ht="16.5" customHeight="1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ht="16.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ht="16.5" customHeight="1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ht="16.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ht="16.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ht="16.5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ht="16.5" customHeight="1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ht="16.5" customHeight="1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ht="16.5" customHeight="1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ht="16.5" customHeight="1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ht="16.5" customHeight="1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ht="16.5" customHeight="1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ht="16.5" customHeight="1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ht="16.5" customHeight="1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ht="16.5" customHeight="1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ht="16.5" customHeight="1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ht="16.5" customHeight="1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ht="16.5" customHeight="1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ht="16.5" customHeight="1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ht="16.5" customHeight="1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ht="16.5" customHeight="1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ht="16.5" customHeight="1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ht="16.5" customHeight="1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ht="16.5" customHeight="1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ht="16.5" customHeight="1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ht="16.5" customHeight="1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ht="16.5" customHeight="1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ht="16.5" customHeight="1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ht="16.5" customHeight="1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ht="16.5" customHeight="1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ht="16.5" customHeight="1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ht="16.5" customHeight="1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ht="16.5" customHeight="1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ht="16.5" customHeight="1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ht="16.5" customHeight="1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ht="16.5" customHeight="1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ht="16.5" customHeight="1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ht="16.5" customHeight="1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ht="16.5" customHeight="1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ht="16.5" customHeight="1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ht="16.5" customHeight="1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ht="16.5" customHeight="1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ht="16.5" customHeight="1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ht="16.5" customHeight="1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ht="16.5" customHeight="1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ht="16.5" customHeight="1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ht="16.5" customHeight="1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ht="16.5" customHeight="1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ht="16.5" customHeight="1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ht="16.5" customHeight="1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ht="16.5" customHeight="1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ht="16.5" customHeight="1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ht="16.5" customHeight="1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ht="16.5" customHeight="1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ht="16.5" customHeight="1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ht="16.5" customHeight="1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ht="16.5" customHeight="1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ht="16.5" customHeight="1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ht="16.5" customHeight="1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ht="16.5" customHeight="1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ht="16.5" customHeight="1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ht="16.5" customHeight="1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ht="16.5" customHeight="1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ht="16.5" customHeight="1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ht="16.5" customHeight="1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ht="16.5" customHeight="1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ht="16.5" customHeight="1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ht="16.5" customHeight="1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ht="16.5" customHeight="1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ht="16.5" customHeight="1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ht="16.5" customHeight="1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ht="16.5" customHeight="1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ht="16.5" customHeight="1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ht="16.5" customHeight="1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ht="16.5" customHeight="1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ht="16.5" customHeight="1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ht="16.5" customHeight="1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ht="16.5" customHeight="1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ht="16.5" customHeight="1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ht="16.5" customHeight="1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ht="16.5" customHeight="1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ht="16.5" customHeight="1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ht="16.5" customHeight="1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ht="16.5" customHeight="1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ht="16.5" customHeight="1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ht="16.5" customHeight="1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ht="16.5" customHeight="1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ht="16.5" customHeight="1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ht="16.5" customHeight="1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ht="16.5" customHeight="1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ht="16.5" customHeight="1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ht="16.5" customHeight="1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ht="16.5" customHeight="1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ht="16.5" customHeight="1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ht="16.5" customHeight="1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ht="16.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ht="16.5" customHeight="1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ht="16.5" customHeight="1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ht="16.5" customHeight="1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ht="16.5" customHeight="1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ht="16.5" customHeight="1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ht="16.5" customHeight="1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ht="16.5" customHeight="1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ht="16.5" customHeight="1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ht="16.5" customHeight="1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ht="16.5" customHeight="1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ht="16.5" customHeight="1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ht="16.5" customHeight="1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ht="16.5" customHeight="1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ht="16.5" customHeight="1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ht="16.5" customHeight="1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ht="16.5" customHeight="1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ht="16.5" customHeight="1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ht="16.5" customHeight="1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ht="16.5" customHeight="1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ht="16.5" customHeight="1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ht="16.5" customHeight="1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ht="16.5" customHeight="1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ht="16.5" customHeight="1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ht="16.5" customHeight="1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ht="16.5" customHeight="1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ht="16.5" customHeight="1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ht="16.5" customHeight="1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ht="16.5" customHeight="1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ht="16.5" customHeight="1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ht="16.5" customHeight="1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ht="16.5" customHeight="1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ht="16.5" customHeight="1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ht="16.5" customHeight="1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ht="16.5" customHeight="1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ht="16.5" customHeight="1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ht="16.5" customHeight="1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ht="16.5" customHeight="1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ht="16.5" customHeight="1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ht="16.5" customHeight="1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ht="16.5" customHeight="1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ht="16.5" customHeight="1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ht="16.5" customHeight="1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ht="16.5" customHeight="1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ht="16.5" customHeight="1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ht="16.5" customHeight="1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ht="16.5" customHeight="1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ht="16.5" customHeight="1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ht="16.5" customHeight="1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ht="16.5" customHeight="1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ht="16.5" customHeight="1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ht="16.5" customHeight="1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ht="16.5" customHeight="1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ht="16.5" customHeight="1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ht="16.5" customHeight="1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ht="16.5" customHeight="1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ht="16.5" customHeight="1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ht="16.5" customHeight="1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ht="16.5" customHeight="1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ht="16.5" customHeight="1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ht="16.5" customHeight="1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ht="16.5" customHeight="1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ht="16.5" customHeight="1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ht="16.5" customHeight="1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ht="16.5" customHeight="1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ht="16.5" customHeight="1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ht="16.5" customHeight="1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ht="16.5" customHeight="1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ht="16.5" customHeight="1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ht="16.5" customHeight="1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ht="16.5" customHeight="1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ht="16.5" customHeight="1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ht="16.5" customHeight="1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ht="16.5" customHeight="1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ht="16.5" customHeight="1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ht="16.5" customHeight="1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ht="16.5" customHeight="1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ht="16.5" customHeight="1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ht="16.5" customHeight="1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ht="16.5" customHeight="1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ht="16.5" customHeight="1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ht="16.5" customHeight="1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ht="16.5" customHeight="1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ht="16.5" customHeight="1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ht="16.5" customHeight="1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ht="16.5" customHeight="1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ht="16.5" customHeight="1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ht="16.5" customHeight="1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ht="16.5" customHeight="1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ht="16.5" customHeight="1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ht="16.5" customHeight="1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ht="16.5" customHeight="1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ht="16.5" customHeight="1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ht="16.5" customHeight="1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ht="16.5" customHeight="1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ht="16.5" customHeight="1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ht="16.5" customHeight="1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ht="16.5" customHeight="1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ht="16.5" customHeight="1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ht="16.5" customHeight="1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ht="16.5" customHeight="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ht="16.5" customHeight="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ht="16.5" customHeight="1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ht="16.5" customHeigh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ht="16.5" customHeigh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ht="16.5" customHeight="1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ht="16.5" customHeight="1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ht="16.5" customHeight="1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ht="16.5" customHeight="1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ht="16.5" customHeight="1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ht="16.5" customHeight="1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ht="16.5" customHeight="1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ht="16.5" customHeight="1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ht="16.5" customHeight="1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ht="16.5" customHeight="1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ht="16.5" customHeight="1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ht="16.5" customHeight="1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ht="16.5" customHeight="1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ht="16.5" customHeight="1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ht="16.5" customHeight="1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ht="16.5" customHeight="1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ht="16.5" customHeight="1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ht="16.5" customHeight="1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ht="16.5" customHeight="1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ht="16.5" customHeight="1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ht="16.5" customHeight="1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ht="16.5" customHeight="1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ht="16.5" customHeight="1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ht="16.5" customHeight="1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ht="16.5" customHeight="1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ht="16.5" customHeight="1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ht="16.5" customHeight="1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ht="16.5" customHeight="1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ht="16.5" customHeight="1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ht="16.5" customHeight="1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ht="16.5" customHeight="1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ht="16.5" customHeight="1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ht="16.5" customHeight="1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ht="16.5" customHeight="1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ht="16.5" customHeight="1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ht="16.5" customHeight="1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ht="16.5" customHeight="1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ht="16.5" customHeight="1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ht="16.5" customHeight="1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ht="16.5" customHeight="1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ht="16.5" customHeight="1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ht="16.5" customHeight="1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ht="16.5" customHeight="1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ht="16.5" customHeight="1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ht="16.5" customHeight="1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ht="16.5" customHeight="1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ht="16.5" customHeight="1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ht="16.5" customHeight="1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ht="16.5" customHeight="1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ht="16.5" customHeight="1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ht="16.5" customHeight="1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ht="16.5" customHeight="1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ht="16.5" customHeight="1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ht="16.5" customHeight="1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ht="16.5" customHeight="1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ht="16.5" customHeight="1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ht="16.5" customHeight="1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ht="16.5" customHeight="1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ht="16.5" customHeight="1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ht="16.5" customHeight="1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ht="16.5" customHeight="1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ht="16.5" customHeight="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ht="16.5" customHeight="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ht="16.5" customHeight="1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ht="16.5" customHeight="1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ht="16.5" customHeight="1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ht="16.5" customHeight="1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ht="16.5" customHeight="1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ht="16.5" customHeight="1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ht="16.5" customHeight="1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ht="16.5" customHeight="1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ht="16.5" customHeight="1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ht="16.5" customHeight="1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ht="16.5" customHeight="1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ht="16.5" customHeight="1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ht="16.5" customHeight="1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ht="16.5" customHeight="1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ht="16.5" customHeight="1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ht="16.5" customHeight="1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ht="16.5" customHeight="1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ht="16.5" customHeight="1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ht="16.5" customHeight="1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ht="16.5" customHeight="1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ht="16.5" customHeight="1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ht="16.5" customHeight="1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ht="16.5" customHeight="1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ht="16.5" customHeight="1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ht="16.5" customHeight="1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ht="16.5" customHeight="1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ht="16.5" customHeight="1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ht="16.5" customHeight="1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ht="16.5" customHeight="1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ht="16.5" customHeight="1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ht="16.5" customHeight="1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ht="16.5" customHeight="1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ht="16.5" customHeight="1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ht="16.5" customHeight="1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ht="16.5" customHeight="1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ht="16.5" customHeight="1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ht="16.5" customHeight="1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ht="16.5" customHeight="1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ht="16.5" customHeight="1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ht="16.5" customHeight="1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ht="16.5" customHeight="1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ht="16.5" customHeight="1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ht="16.5" customHeight="1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ht="16.5" customHeight="1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ht="16.5" customHeight="1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ht="16.5" customHeight="1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ht="16.5" customHeight="1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ht="16.5" customHeight="1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ht="16.5" customHeight="1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ht="16.5" customHeight="1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ht="16.5" customHeight="1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ht="16.5" customHeight="1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ht="16.5" customHeight="1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ht="16.5" customHeight="1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ht="16.5" customHeight="1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ht="16.5" customHeight="1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ht="16.5" customHeight="1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ht="16.5" customHeight="1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ht="16.5" customHeight="1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ht="16.5" customHeight="1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ht="16.5" customHeight="1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ht="16.5" customHeight="1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ht="16.5" customHeight="1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ht="16.5" customHeight="1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ht="16.5" customHeight="1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ht="16.5" customHeight="1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ht="16.5" customHeight="1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ht="16.5" customHeight="1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ht="16.5" customHeight="1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ht="16.5" customHeight="1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ht="16.5" customHeight="1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ht="16.5" customHeight="1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ht="16.5" customHeight="1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ht="16.5" customHeight="1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:32" ht="16.5" customHeight="1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ht="16.5" customHeight="1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:32" ht="16.5" customHeight="1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ht="16.5" customHeight="1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:32" ht="16.5" customHeight="1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ht="16.5" customHeight="1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:32" ht="16.5" customHeight="1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ht="16.5" customHeight="1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:32" ht="16.5" customHeight="1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ht="16.5" customHeight="1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:32" ht="16.5" customHeight="1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ht="16.5" customHeight="1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:32" ht="16.5" customHeight="1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ht="16.5" customHeight="1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:32" ht="16.5" customHeight="1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ht="16.5" customHeight="1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:32" ht="16.5" customHeight="1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ht="16.5" customHeight="1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:32" ht="16.5" customHeight="1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ht="16.5" customHeight="1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:32" ht="16.5" customHeight="1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ht="16.5" customHeight="1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:32" ht="16.5" customHeight="1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ht="16.5" customHeight="1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:32" ht="16.5" customHeight="1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ht="16.5" customHeight="1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:32" ht="16.5" customHeight="1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ht="16.5" customHeight="1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:32" ht="16.5" customHeight="1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:32" ht="16.5" customHeight="1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:32" ht="16.5" customHeight="1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:32" ht="16.5" customHeight="1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ht="16.5" customHeight="1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:32" ht="16.5" customHeight="1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:32" ht="16.5" customHeight="1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:32" ht="16.5" customHeight="1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:32" ht="16.5" customHeight="1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:32" ht="16.5" customHeight="1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:32" ht="16.5" customHeight="1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:32" ht="16.5" customHeight="1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:32" ht="16.5" customHeight="1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:32" ht="16.5" customHeight="1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:32" ht="16.5" customHeight="1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:32" ht="16.5" customHeight="1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:32" ht="16.5" customHeight="1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:32" ht="16.5" customHeight="1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:32" ht="16.5" customHeight="1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:32" ht="16.5" customHeight="1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:32" ht="16.5" customHeight="1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:32" ht="16.5" customHeight="1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:32" ht="16.5" customHeight="1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:32" ht="16.5" customHeight="1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:32" ht="16.5" customHeight="1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:32" ht="16.5" customHeight="1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:32" ht="16.5" customHeight="1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:32" ht="16.5" customHeight="1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:32" ht="16.5" customHeight="1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:32" ht="16.5" customHeight="1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:32" ht="16.5" customHeight="1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:32" ht="16.5" customHeight="1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:32" ht="16.5" customHeight="1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:32" ht="16.5" customHeight="1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:32" ht="16.5" customHeight="1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:32" ht="16.5" customHeight="1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:32" ht="16.5" customHeight="1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:32" ht="16.5" customHeight="1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:32" ht="16.5" customHeight="1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:32" ht="16.5" customHeight="1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:32" ht="16.5" customHeight="1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:32" ht="16.5" customHeight="1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:32" ht="16.5" customHeight="1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:32" ht="16.5" customHeight="1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:32" ht="16.5" customHeight="1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:32" ht="16.5" customHeight="1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:32" ht="16.5" customHeight="1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:32" ht="16.5" customHeight="1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:32" ht="16.5" customHeight="1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:32" ht="16.5" customHeight="1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:32" ht="16.5" customHeight="1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:32" ht="16.5" customHeight="1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:32" ht="16.5" customHeight="1" x14ac:dyDescent="0.3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:32" ht="16.5" customHeight="1" x14ac:dyDescent="0.3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:32" ht="16.5" customHeight="1" x14ac:dyDescent="0.3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:32" ht="16.5" customHeight="1" x14ac:dyDescent="0.3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:32" ht="16.5" customHeight="1" x14ac:dyDescent="0.3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:32" ht="16.5" customHeight="1" x14ac:dyDescent="0.3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:32" ht="16.5" customHeight="1" x14ac:dyDescent="0.3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:32" ht="16.5" customHeight="1" x14ac:dyDescent="0.3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:32" ht="16.5" customHeight="1" x14ac:dyDescent="0.3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:32" ht="16.5" customHeight="1" x14ac:dyDescent="0.3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:32" ht="16.5" customHeight="1" x14ac:dyDescent="0.3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:32" ht="16.5" customHeight="1" x14ac:dyDescent="0.3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:32" ht="16.5" customHeight="1" x14ac:dyDescent="0.3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:32" ht="16.5" customHeight="1" x14ac:dyDescent="0.3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:32" ht="16.5" customHeight="1" x14ac:dyDescent="0.3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:32" ht="16.5" customHeight="1" x14ac:dyDescent="0.3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:32" ht="16.5" customHeight="1" x14ac:dyDescent="0.3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:32" ht="16.5" customHeight="1" x14ac:dyDescent="0.3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:32" ht="16.5" customHeight="1" x14ac:dyDescent="0.3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:32" ht="16.5" customHeight="1" x14ac:dyDescent="0.3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:32" ht="16.5" customHeight="1" x14ac:dyDescent="0.3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:32" ht="16.5" customHeight="1" x14ac:dyDescent="0.3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:32" ht="16.5" customHeight="1" x14ac:dyDescent="0.3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:32" ht="16.5" customHeight="1" x14ac:dyDescent="0.3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:32" ht="16.5" customHeight="1" x14ac:dyDescent="0.3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:32" ht="16.5" customHeight="1" x14ac:dyDescent="0.3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:32" ht="16.5" customHeight="1" x14ac:dyDescent="0.3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:32" ht="16.5" customHeight="1" x14ac:dyDescent="0.3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:32" ht="16.5" customHeight="1" x14ac:dyDescent="0.3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:32" ht="16.5" customHeight="1" x14ac:dyDescent="0.3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:32" ht="16.5" customHeight="1" x14ac:dyDescent="0.3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:32" ht="16.5" customHeight="1" x14ac:dyDescent="0.3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:32" ht="16.5" customHeight="1" x14ac:dyDescent="0.3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:32" ht="16.5" customHeight="1" x14ac:dyDescent="0.3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:32" ht="16.5" customHeight="1" x14ac:dyDescent="0.3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:32" ht="16.5" customHeight="1" x14ac:dyDescent="0.3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:32" ht="16.5" customHeight="1" x14ac:dyDescent="0.3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:32" ht="16.5" customHeight="1" x14ac:dyDescent="0.3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:32" ht="16.5" customHeight="1" x14ac:dyDescent="0.3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:32" ht="16.5" customHeight="1" x14ac:dyDescent="0.3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:32" ht="16.5" customHeight="1" x14ac:dyDescent="0.3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:32" ht="16.5" customHeight="1" x14ac:dyDescent="0.3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:32" ht="16.5" customHeight="1" x14ac:dyDescent="0.3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:32" ht="16.5" customHeight="1" x14ac:dyDescent="0.3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:32" ht="16.5" customHeight="1" x14ac:dyDescent="0.3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:32" ht="16.5" customHeight="1" x14ac:dyDescent="0.3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:32" ht="16.5" customHeight="1" x14ac:dyDescent="0.3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:32" ht="16.5" customHeight="1" x14ac:dyDescent="0.3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:32" ht="16.5" customHeight="1" x14ac:dyDescent="0.3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:32" ht="16.5" customHeight="1" x14ac:dyDescent="0.3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:32" ht="16.5" customHeight="1" x14ac:dyDescent="0.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:32" ht="16.5" customHeight="1" x14ac:dyDescent="0.3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:32" ht="16.5" customHeight="1" x14ac:dyDescent="0.3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:32" ht="16.5" customHeight="1" x14ac:dyDescent="0.3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:32" ht="16.5" customHeight="1" x14ac:dyDescent="0.3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:32" ht="16.5" customHeight="1" x14ac:dyDescent="0.3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:32" ht="16.5" customHeight="1" x14ac:dyDescent="0.3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:32" ht="16.5" customHeight="1" x14ac:dyDescent="0.3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:32" ht="16.5" customHeight="1" x14ac:dyDescent="0.3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:32" ht="16.5" customHeight="1" x14ac:dyDescent="0.3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:32" ht="16.5" customHeight="1" x14ac:dyDescent="0.3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:32" ht="16.5" customHeight="1" x14ac:dyDescent="0.3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:32" ht="16.5" customHeight="1" x14ac:dyDescent="0.3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:32" ht="16.5" customHeight="1" x14ac:dyDescent="0.3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:32" ht="16.5" customHeight="1" x14ac:dyDescent="0.3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:32" ht="16.5" customHeight="1" x14ac:dyDescent="0.3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:32" ht="16.5" customHeight="1" x14ac:dyDescent="0.3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:32" ht="16.5" customHeight="1" x14ac:dyDescent="0.3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:32" ht="16.5" customHeight="1" x14ac:dyDescent="0.3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:32" ht="16.5" customHeight="1" x14ac:dyDescent="0.3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:32" ht="16.5" customHeight="1" x14ac:dyDescent="0.3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:32" ht="16.5" customHeight="1" x14ac:dyDescent="0.3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:32" ht="16.5" customHeight="1" x14ac:dyDescent="0.3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:32" ht="16.5" customHeight="1" x14ac:dyDescent="0.3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:32" ht="16.5" customHeight="1" x14ac:dyDescent="0.3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:32" ht="16.5" customHeight="1" x14ac:dyDescent="0.3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:32" ht="16.5" customHeight="1" x14ac:dyDescent="0.3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:32" ht="16.5" customHeight="1" x14ac:dyDescent="0.3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:32" ht="16.5" customHeight="1" x14ac:dyDescent="0.3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:32" ht="16.5" customHeight="1" x14ac:dyDescent="0.3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:32" ht="16.5" customHeight="1" x14ac:dyDescent="0.3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:32" ht="16.5" customHeight="1" x14ac:dyDescent="0.3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:32" ht="16.5" customHeight="1" x14ac:dyDescent="0.3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:32" ht="16.5" customHeight="1" x14ac:dyDescent="0.3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:32" ht="16.5" customHeight="1" x14ac:dyDescent="0.3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:32" ht="16.5" customHeight="1" x14ac:dyDescent="0.3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:32" ht="16.5" customHeight="1" x14ac:dyDescent="0.3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:32" ht="16.5" customHeight="1" x14ac:dyDescent="0.3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:32" ht="16.5" customHeight="1" x14ac:dyDescent="0.3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:32" ht="16.5" customHeight="1" x14ac:dyDescent="0.3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:32" ht="16.5" customHeight="1" x14ac:dyDescent="0.3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:32" ht="16.5" customHeight="1" x14ac:dyDescent="0.3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:32" ht="16.5" customHeight="1" x14ac:dyDescent="0.3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:32" ht="16.5" customHeight="1" x14ac:dyDescent="0.3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:32" ht="16.5" customHeight="1" x14ac:dyDescent="0.3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:32" ht="16.5" customHeight="1" x14ac:dyDescent="0.3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:32" ht="16.5" customHeight="1" x14ac:dyDescent="0.3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:32" ht="16.5" customHeight="1" x14ac:dyDescent="0.3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:32" ht="16.5" customHeight="1" x14ac:dyDescent="0.3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:32" ht="16.5" customHeight="1" x14ac:dyDescent="0.3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:32" ht="16.5" customHeight="1" x14ac:dyDescent="0.3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:32" ht="16.5" customHeight="1" x14ac:dyDescent="0.3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:32" ht="16.5" customHeight="1" x14ac:dyDescent="0.3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:32" ht="16.5" customHeight="1" x14ac:dyDescent="0.3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:32" ht="16.5" customHeight="1" x14ac:dyDescent="0.3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:32" ht="16.5" customHeight="1" x14ac:dyDescent="0.3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:32" ht="16.5" customHeight="1" x14ac:dyDescent="0.3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:32" ht="16.5" customHeight="1" x14ac:dyDescent="0.3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:32" ht="16.5" customHeight="1" x14ac:dyDescent="0.3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:32" ht="16.5" customHeight="1" x14ac:dyDescent="0.3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:32" ht="16.5" customHeight="1" x14ac:dyDescent="0.3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:32" ht="16.5" customHeight="1" x14ac:dyDescent="0.3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:32" ht="16.5" customHeight="1" x14ac:dyDescent="0.3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:32" ht="16.5" customHeight="1" x14ac:dyDescent="0.3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:32" ht="16.5" customHeight="1" x14ac:dyDescent="0.3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:32" ht="16.5" customHeight="1" x14ac:dyDescent="0.3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:32" ht="16.5" customHeight="1" x14ac:dyDescent="0.3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:32" ht="16.5" customHeight="1" x14ac:dyDescent="0.3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:32" ht="16.5" customHeight="1" x14ac:dyDescent="0.3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:32" ht="16.5" customHeight="1" x14ac:dyDescent="0.3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:32" ht="16.5" customHeight="1" x14ac:dyDescent="0.3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:32" ht="16.5" customHeight="1" x14ac:dyDescent="0.3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:32" ht="16.5" customHeight="1" x14ac:dyDescent="0.3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:32" ht="16.5" customHeight="1" x14ac:dyDescent="0.3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:32" ht="16.5" customHeight="1" x14ac:dyDescent="0.3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:32" ht="16.5" customHeight="1" x14ac:dyDescent="0.3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:32" ht="16.5" customHeight="1" x14ac:dyDescent="0.3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:32" ht="16.5" customHeight="1" x14ac:dyDescent="0.3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:32" ht="16.5" customHeight="1" x14ac:dyDescent="0.3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:32" ht="16.5" customHeight="1" x14ac:dyDescent="0.3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:32" ht="16.5" customHeight="1" x14ac:dyDescent="0.3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:32" ht="16.5" customHeight="1" x14ac:dyDescent="0.3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:32" ht="16.5" customHeight="1" x14ac:dyDescent="0.3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:32" ht="16.5" customHeight="1" x14ac:dyDescent="0.3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:32" ht="16.5" customHeight="1" x14ac:dyDescent="0.3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:32" ht="16.5" customHeight="1" x14ac:dyDescent="0.3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:32" ht="16.5" customHeight="1" x14ac:dyDescent="0.3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:32" ht="16.5" customHeight="1" x14ac:dyDescent="0.3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:32" ht="16.5" customHeight="1" x14ac:dyDescent="0.3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:32" ht="16.5" customHeight="1" x14ac:dyDescent="0.3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:32" ht="16.5" customHeight="1" x14ac:dyDescent="0.3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:32" ht="16.5" customHeight="1" x14ac:dyDescent="0.3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:32" ht="16.5" customHeight="1" x14ac:dyDescent="0.3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:32" ht="16.5" customHeight="1" x14ac:dyDescent="0.3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:32" ht="16.5" customHeight="1" x14ac:dyDescent="0.3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:32" ht="16.5" customHeight="1" x14ac:dyDescent="0.3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:32" ht="16.5" customHeight="1" x14ac:dyDescent="0.3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:32" ht="16.5" customHeight="1" x14ac:dyDescent="0.3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:32" ht="16.5" customHeight="1" x14ac:dyDescent="0.3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:32" ht="16.5" customHeight="1" x14ac:dyDescent="0.3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:32" ht="16.5" customHeight="1" x14ac:dyDescent="0.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:32" ht="16.5" customHeight="1" x14ac:dyDescent="0.3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:32" ht="16.5" customHeight="1" x14ac:dyDescent="0.3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:32" ht="16.5" customHeight="1" x14ac:dyDescent="0.3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:32" ht="16.5" customHeight="1" x14ac:dyDescent="0.3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:32" ht="16.5" customHeight="1" x14ac:dyDescent="0.3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:32" ht="16.5" customHeight="1" x14ac:dyDescent="0.3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:32" ht="16.5" customHeight="1" x14ac:dyDescent="0.3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:32" ht="16.5" customHeight="1" x14ac:dyDescent="0.3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:32" ht="16.5" customHeight="1" x14ac:dyDescent="0.3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:32" ht="16.5" customHeight="1" x14ac:dyDescent="0.3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:32" ht="16.5" customHeight="1" x14ac:dyDescent="0.3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:32" ht="16.5" customHeight="1" x14ac:dyDescent="0.3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:32" ht="16.5" customHeight="1" x14ac:dyDescent="0.3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:32" ht="16.5" customHeight="1" x14ac:dyDescent="0.3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:32" ht="16.5" customHeight="1" x14ac:dyDescent="0.3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:32" ht="16.5" customHeight="1" x14ac:dyDescent="0.3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:32" ht="16.5" customHeight="1" x14ac:dyDescent="0.3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:32" ht="16.5" customHeight="1" x14ac:dyDescent="0.3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:32" ht="16.5" customHeight="1" x14ac:dyDescent="0.3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:32" ht="16.5" customHeight="1" x14ac:dyDescent="0.3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:32" ht="16.5" customHeight="1" x14ac:dyDescent="0.3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:32" ht="16.5" customHeight="1" x14ac:dyDescent="0.3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:32" ht="16.5" customHeight="1" x14ac:dyDescent="0.3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:32" ht="16.5" customHeight="1" x14ac:dyDescent="0.3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:32" ht="16.5" customHeight="1" x14ac:dyDescent="0.3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:32" ht="16.5" customHeight="1" x14ac:dyDescent="0.3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:32" ht="16.5" customHeight="1" x14ac:dyDescent="0.3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:32" ht="16.5" customHeight="1" x14ac:dyDescent="0.3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:32" ht="16.5" customHeight="1" x14ac:dyDescent="0.3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:32" ht="16.5" customHeight="1" x14ac:dyDescent="0.3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:32" ht="16.5" customHeight="1" x14ac:dyDescent="0.3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:32" ht="16.5" customHeight="1" x14ac:dyDescent="0.3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:32" ht="16.5" customHeight="1" x14ac:dyDescent="0.3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:32" ht="16.5" customHeight="1" x14ac:dyDescent="0.3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:32" ht="16.5" customHeight="1" x14ac:dyDescent="0.3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:32" ht="16.5" customHeight="1" x14ac:dyDescent="0.3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:32" ht="16.5" customHeight="1" x14ac:dyDescent="0.3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:32" ht="16.5" customHeight="1" x14ac:dyDescent="0.3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:32" ht="16.5" customHeight="1" x14ac:dyDescent="0.3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:32" ht="16.5" customHeight="1" x14ac:dyDescent="0.3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:32" ht="16.5" customHeight="1" x14ac:dyDescent="0.3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:32" ht="16.5" customHeight="1" x14ac:dyDescent="0.3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:32" ht="16.5" customHeight="1" x14ac:dyDescent="0.3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:32" ht="16.5" customHeight="1" x14ac:dyDescent="0.3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:32" ht="16.5" customHeight="1" x14ac:dyDescent="0.3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:32" ht="16.5" customHeight="1" x14ac:dyDescent="0.3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:32" ht="16.5" customHeight="1" x14ac:dyDescent="0.3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:32" ht="16.5" customHeight="1" x14ac:dyDescent="0.3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:32" ht="16.5" customHeight="1" x14ac:dyDescent="0.3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:32" ht="16.5" customHeight="1" x14ac:dyDescent="0.3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:32" ht="16.5" customHeight="1" x14ac:dyDescent="0.3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:32" ht="16.5" customHeight="1" x14ac:dyDescent="0.3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:32" ht="16.5" customHeight="1" x14ac:dyDescent="0.3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:32" ht="16.5" customHeight="1" x14ac:dyDescent="0.3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:32" ht="16.5" customHeight="1" x14ac:dyDescent="0.3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:32" ht="16.5" customHeight="1" x14ac:dyDescent="0.3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:32" ht="16.5" customHeight="1" x14ac:dyDescent="0.3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:32" ht="16.5" customHeight="1" x14ac:dyDescent="0.3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:32" ht="16.5" customHeight="1" x14ac:dyDescent="0.3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:32" ht="16.5" customHeight="1" x14ac:dyDescent="0.3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:32" ht="16.5" customHeight="1" x14ac:dyDescent="0.3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:32" ht="16.5" customHeight="1" x14ac:dyDescent="0.3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:32" ht="16.5" customHeight="1" x14ac:dyDescent="0.3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:32" ht="16.5" customHeight="1" x14ac:dyDescent="0.3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:32" ht="16.5" customHeight="1" x14ac:dyDescent="0.3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:32" ht="16.5" customHeight="1" x14ac:dyDescent="0.3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:32" ht="16.5" customHeight="1" x14ac:dyDescent="0.3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:32" ht="16.5" customHeight="1" x14ac:dyDescent="0.3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:32" ht="16.5" customHeight="1" x14ac:dyDescent="0.3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:32" ht="16.5" customHeight="1" x14ac:dyDescent="0.3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:32" ht="16.5" customHeight="1" x14ac:dyDescent="0.3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:32" ht="16.5" customHeight="1" x14ac:dyDescent="0.3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:32" ht="16.5" customHeight="1" x14ac:dyDescent="0.3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:32" ht="16.5" customHeight="1" x14ac:dyDescent="0.3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:32" ht="16.5" customHeight="1" x14ac:dyDescent="0.3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:32" ht="16.5" customHeight="1" x14ac:dyDescent="0.3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:32" ht="16.5" customHeight="1" x14ac:dyDescent="0.3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:32" ht="16.5" customHeight="1" x14ac:dyDescent="0.3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:32" ht="16.5" customHeight="1" x14ac:dyDescent="0.3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:32" ht="16.5" customHeight="1" x14ac:dyDescent="0.3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:32" ht="16.5" customHeight="1" x14ac:dyDescent="0.3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:32" ht="16.5" customHeight="1" x14ac:dyDescent="0.3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:32" ht="16.5" customHeight="1" x14ac:dyDescent="0.3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:32" ht="16.5" customHeight="1" x14ac:dyDescent="0.3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:32" ht="16.5" customHeight="1" x14ac:dyDescent="0.3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:32" ht="16.5" customHeight="1" x14ac:dyDescent="0.3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:32" ht="16.5" customHeight="1" x14ac:dyDescent="0.3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:32" ht="16.5" customHeight="1" x14ac:dyDescent="0.3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:32" ht="16.5" customHeight="1" x14ac:dyDescent="0.3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:32" ht="16.5" customHeight="1" x14ac:dyDescent="0.3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:32" ht="16.5" customHeight="1" x14ac:dyDescent="0.3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:32" ht="16.5" customHeight="1" x14ac:dyDescent="0.3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:32" ht="16.5" customHeight="1" x14ac:dyDescent="0.3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:32" ht="16.5" customHeight="1" x14ac:dyDescent="0.3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:32" ht="16.5" customHeight="1" x14ac:dyDescent="0.3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:32" ht="16.5" customHeight="1" x14ac:dyDescent="0.3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:32" ht="16.5" customHeight="1" x14ac:dyDescent="0.3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:32" ht="16.5" customHeight="1" x14ac:dyDescent="0.3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:32" ht="16.5" customHeight="1" x14ac:dyDescent="0.3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:32" ht="16.5" customHeight="1" x14ac:dyDescent="0.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:32" ht="16.5" customHeight="1" x14ac:dyDescent="0.3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:32" ht="16.5" customHeight="1" x14ac:dyDescent="0.3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:32" ht="16.5" customHeight="1" x14ac:dyDescent="0.3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:32" ht="16.5" customHeight="1" x14ac:dyDescent="0.3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:32" ht="16.5" customHeight="1" x14ac:dyDescent="0.3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:32" ht="16.5" customHeight="1" x14ac:dyDescent="0.3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:32" ht="16.5" customHeight="1" x14ac:dyDescent="0.3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:32" ht="16.5" customHeight="1" x14ac:dyDescent="0.3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:32" ht="16.5" customHeight="1" x14ac:dyDescent="0.3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:32" ht="16.5" customHeight="1" x14ac:dyDescent="0.3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:32" ht="16.5" customHeight="1" x14ac:dyDescent="0.3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:32" ht="16.5" customHeight="1" x14ac:dyDescent="0.3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:32" ht="16.5" customHeight="1" x14ac:dyDescent="0.3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:32" ht="16.5" customHeight="1" x14ac:dyDescent="0.3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:32" ht="16.5" customHeight="1" x14ac:dyDescent="0.3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:32" ht="16.5" customHeight="1" x14ac:dyDescent="0.3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:32" ht="16.5" customHeight="1" x14ac:dyDescent="0.3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:32" ht="16.5" customHeight="1" x14ac:dyDescent="0.3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:32" ht="16.5" customHeight="1" x14ac:dyDescent="0.3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:32" ht="16.5" customHeight="1" x14ac:dyDescent="0.3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spans="1:32" ht="16.5" customHeight="1" x14ac:dyDescent="0.3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spans="1:32" ht="16.5" customHeight="1" x14ac:dyDescent="0.3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spans="1:32" ht="16.5" customHeight="1" x14ac:dyDescent="0.3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spans="1:32" ht="16.5" customHeight="1" x14ac:dyDescent="0.3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spans="1:32" ht="16.5" customHeight="1" x14ac:dyDescent="0.3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spans="1:32" ht="16.5" customHeight="1" x14ac:dyDescent="0.3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spans="1:32" ht="16.5" customHeight="1" x14ac:dyDescent="0.3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spans="1:32" ht="16.5" customHeight="1" x14ac:dyDescent="0.3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spans="1:32" ht="16.5" customHeight="1" x14ac:dyDescent="0.3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spans="1:32" ht="16.5" customHeight="1" x14ac:dyDescent="0.3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spans="1:32" ht="16.5" customHeight="1" x14ac:dyDescent="0.3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spans="1:32" ht="16.5" customHeight="1" x14ac:dyDescent="0.3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spans="1:32" ht="16.5" customHeight="1" x14ac:dyDescent="0.3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spans="1:32" ht="16.5" customHeight="1" x14ac:dyDescent="0.3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spans="1:32" ht="16.5" customHeight="1" x14ac:dyDescent="0.3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spans="1:32" ht="16.5" customHeight="1" x14ac:dyDescent="0.3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spans="1:32" ht="16.5" customHeight="1" x14ac:dyDescent="0.3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spans="1:32" ht="16.5" customHeight="1" x14ac:dyDescent="0.3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spans="1:32" ht="16.5" customHeight="1" x14ac:dyDescent="0.3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spans="1:32" ht="16.5" customHeight="1" x14ac:dyDescent="0.3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spans="1:32" ht="16.5" customHeight="1" x14ac:dyDescent="0.3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spans="1:32" ht="16.5" customHeight="1" x14ac:dyDescent="0.3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spans="1:32" ht="16.5" customHeight="1" x14ac:dyDescent="0.3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spans="1:32" ht="16.5" customHeight="1" x14ac:dyDescent="0.3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spans="1:32" ht="16.5" customHeight="1" x14ac:dyDescent="0.3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spans="1:32" ht="16.5" customHeight="1" x14ac:dyDescent="0.3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spans="1:32" ht="16.5" customHeight="1" x14ac:dyDescent="0.3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spans="1:32" ht="16.5" customHeight="1" x14ac:dyDescent="0.3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spans="1:32" ht="16.5" customHeight="1" x14ac:dyDescent="0.3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spans="1:32" ht="16.5" customHeight="1" x14ac:dyDescent="0.3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spans="1:32" ht="16.5" customHeight="1" x14ac:dyDescent="0.3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spans="1:32" ht="16.5" customHeight="1" x14ac:dyDescent="0.3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spans="1:32" ht="16.5" customHeight="1" x14ac:dyDescent="0.3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spans="1:32" ht="16.5" customHeight="1" x14ac:dyDescent="0.3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spans="1:32" ht="16.5" customHeight="1" x14ac:dyDescent="0.3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spans="1:32" ht="16.5" customHeight="1" x14ac:dyDescent="0.3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spans="1:32" ht="16.5" customHeight="1" x14ac:dyDescent="0.3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spans="1:32" ht="16.5" customHeight="1" x14ac:dyDescent="0.3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spans="1:32" ht="16.5" customHeight="1" x14ac:dyDescent="0.3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spans="1:32" ht="16.5" customHeight="1" x14ac:dyDescent="0.3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spans="1:32" ht="16.5" customHeight="1" x14ac:dyDescent="0.3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spans="1:32" ht="16.5" customHeight="1" x14ac:dyDescent="0.3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spans="1:32" ht="16.5" customHeight="1" x14ac:dyDescent="0.3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spans="1:32" ht="16.5" customHeight="1" x14ac:dyDescent="0.3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spans="1:32" ht="16.5" customHeight="1" x14ac:dyDescent="0.3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</sheetData>
  <mergeCells count="50">
    <mergeCell ref="U47:W47"/>
    <mergeCell ref="Y54:Z60"/>
    <mergeCell ref="AA62:AB64"/>
    <mergeCell ref="X47:Z47"/>
    <mergeCell ref="I40:K40"/>
    <mergeCell ref="L40:N40"/>
    <mergeCell ref="I47:K47"/>
    <mergeCell ref="AA46:AF46"/>
    <mergeCell ref="AD47:AF47"/>
    <mergeCell ref="AA47:AC47"/>
    <mergeCell ref="A39:A41"/>
    <mergeCell ref="B39:B41"/>
    <mergeCell ref="C39:Q39"/>
    <mergeCell ref="R39:Z45"/>
    <mergeCell ref="P62:P63"/>
    <mergeCell ref="A46:A48"/>
    <mergeCell ref="B46:B48"/>
    <mergeCell ref="O40:Q40"/>
    <mergeCell ref="O47:Q47"/>
    <mergeCell ref="R47:T47"/>
    <mergeCell ref="Z62:Z63"/>
    <mergeCell ref="Q62:Y62"/>
    <mergeCell ref="L47:N47"/>
    <mergeCell ref="C46:Z46"/>
    <mergeCell ref="C47:E47"/>
    <mergeCell ref="F47:H47"/>
    <mergeCell ref="O21:O22"/>
    <mergeCell ref="P21:P22"/>
    <mergeCell ref="Q21:Q22"/>
    <mergeCell ref="B23:J26"/>
    <mergeCell ref="A30:A31"/>
    <mergeCell ref="B30:D30"/>
    <mergeCell ref="E30:G30"/>
    <mergeCell ref="H30:J30"/>
    <mergeCell ref="S3:T3"/>
    <mergeCell ref="A1:D1"/>
    <mergeCell ref="S21:S22"/>
    <mergeCell ref="N30:S36"/>
    <mergeCell ref="C40:E40"/>
    <mergeCell ref="F40:H40"/>
    <mergeCell ref="K30:M30"/>
    <mergeCell ref="B32:M35"/>
    <mergeCell ref="J1:Q1"/>
    <mergeCell ref="A2:H2"/>
    <mergeCell ref="M3:Q3"/>
    <mergeCell ref="R21:R22"/>
    <mergeCell ref="A21:A22"/>
    <mergeCell ref="B21:D21"/>
    <mergeCell ref="E21:G21"/>
    <mergeCell ref="H21:J21"/>
  </mergeCells>
  <dataValidations count="5"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C50:S50 U50:V50 X50:Y50 O43:P43 L43:M43 I43:J43 F43:G43 C43:D43 J65:J67 J62 L65:L67 L62" xr:uid="{A4B661B9-1953-4E05-9FB9-C73F38FC2D5D}">
      <formula1>XFA$9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F44:G44 C44:D44 C51:AF51 I44:J44 L44:M44 O44:P44 J69 J72:J74 L69 L72:L74" xr:uid="{9541DCCD-6E8D-43E1-8104-A289B9E36BD6}">
      <formula1>XEU$9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AA52:AB52 AD52:AE52 C45:D45 F45:G45 I45:J45 L45:M45 O45:P45 X52:Y52 U52:V52 R52:S52 C52:P52 J76 J79:J80 L76 L79:L80" xr:uid="{EB593D25-820F-4C9D-88DB-5E4983DF1F7F}">
      <formula1>XEO$9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C49:Z49 C42:Q42 J60 J58 L60 L58 N60 N58" xr:uid="{3A7135D0-635F-49F7-8A7A-4D33B717CD9D}">
      <formula1>C$9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9 J55 L59 L55 N59 N55" xr:uid="{42903800-6842-4087-B0F5-AC6C87BB062D}">
      <formula1>O$9</formula1>
    </dataValidation>
  </dataValidations>
  <pageMargins left="0" right="0" top="0.2" bottom="0.1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ĐTĐ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Cop.</dc:creator>
  <cp:lastModifiedBy>nhung nguyen</cp:lastModifiedBy>
  <dcterms:created xsi:type="dcterms:W3CDTF">2008-10-12T07:22:00Z</dcterms:created>
  <dcterms:modified xsi:type="dcterms:W3CDTF">2024-01-09T02:09:34Z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1D57E9BE43044CE7AA79693F3BAF549D</vt:lpwstr>
  </property>
  <property fmtid="{D5CDD505-2E9C-101B-9397-08002B2CF9AE}" pid="3" name="KSOProductBuildVer">
    <vt:lpwstr>1033-11.2.0.11537</vt:lpwstr>
  </property>
</Properties>
</file>