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95" windowHeight="6135" tabRatio="599"/>
  </bookViews>
  <sheets>
    <sheet name="Thực đơn" sheetId="1" r:id="rId1"/>
    <sheet name="An Sáng + trưa Tuần 11" sheetId="2" state="hidden" r:id="rId2"/>
    <sheet name="Sheet1" sheetId="3" state="hidden" r:id="rId3"/>
    <sheet name="gọi hàng" sheetId="4" state="hidden" r:id="rId4"/>
  </sheets>
  <definedNames>
    <definedName name="_xlnm._FilterDatabase" localSheetId="3" hidden="1">'gọi hàng'!$J$47:$O$71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7" i="4" l="1"/>
  <c r="P98" i="4"/>
  <c r="O52" i="4"/>
  <c r="O67" i="4"/>
  <c r="O60" i="4"/>
  <c r="O59" i="4"/>
  <c r="O58" i="4"/>
  <c r="O27" i="4"/>
  <c r="O30" i="4"/>
  <c r="O29" i="4"/>
  <c r="O28" i="4"/>
  <c r="P99" i="4"/>
  <c r="F119" i="4" l="1"/>
  <c r="F49" i="4"/>
  <c r="F9" i="4"/>
  <c r="E77" i="4" l="1"/>
  <c r="P119" i="4" l="1"/>
  <c r="P83" i="4"/>
  <c r="P82" i="4"/>
  <c r="O49" i="4"/>
  <c r="O9" i="4"/>
  <c r="E43" i="4"/>
  <c r="E4" i="4"/>
  <c r="E114" i="4"/>
  <c r="F136" i="4" l="1"/>
  <c r="F135" i="4"/>
  <c r="F134" i="4"/>
  <c r="F133" i="4"/>
  <c r="F132" i="4"/>
  <c r="P89" i="4"/>
  <c r="F23" i="4"/>
  <c r="F22" i="4"/>
  <c r="O23" i="4" l="1"/>
  <c r="O22" i="4"/>
  <c r="P101" i="4" l="1"/>
  <c r="P96" i="4"/>
  <c r="P95" i="4"/>
  <c r="P92" i="4"/>
  <c r="P132" i="4"/>
  <c r="P133" i="4"/>
  <c r="F89" i="4"/>
  <c r="O12" i="4" l="1"/>
  <c r="F92" i="4"/>
  <c r="P126" i="4" l="1"/>
  <c r="N4" i="4" l="1"/>
  <c r="P135" i="4"/>
  <c r="P134" i="4"/>
  <c r="P131" i="4"/>
  <c r="P130" i="4"/>
  <c r="P129" i="4"/>
  <c r="P128" i="4"/>
  <c r="P127" i="4"/>
  <c r="F131" i="4"/>
  <c r="F130" i="4"/>
  <c r="F129" i="4"/>
  <c r="F128" i="4"/>
  <c r="P125" i="4"/>
  <c r="F127" i="4"/>
  <c r="P124" i="4"/>
  <c r="F126" i="4"/>
  <c r="P123" i="4"/>
  <c r="F125" i="4"/>
  <c r="F124" i="4"/>
  <c r="F123" i="4"/>
  <c r="P122" i="4"/>
  <c r="F122" i="4"/>
  <c r="P121" i="4"/>
  <c r="F121" i="4"/>
  <c r="P120" i="4"/>
  <c r="F120" i="4"/>
  <c r="O114" i="4"/>
  <c r="P94" i="4"/>
  <c r="P93" i="4"/>
  <c r="P91" i="4"/>
  <c r="F91" i="4"/>
  <c r="P90" i="4"/>
  <c r="F90" i="4"/>
  <c r="P88" i="4"/>
  <c r="F88" i="4"/>
  <c r="P87" i="4"/>
  <c r="F87" i="4"/>
  <c r="P86" i="4"/>
  <c r="F86" i="4"/>
  <c r="P85" i="4"/>
  <c r="F85" i="4"/>
  <c r="P84" i="4"/>
  <c r="F84" i="4"/>
  <c r="F83" i="4"/>
  <c r="O77" i="4"/>
  <c r="F66" i="4"/>
  <c r="O65" i="4"/>
  <c r="F65" i="4"/>
  <c r="O64" i="4"/>
  <c r="F64" i="4"/>
  <c r="O63" i="4"/>
  <c r="F63" i="4"/>
  <c r="O62" i="4"/>
  <c r="F62" i="4"/>
  <c r="O61" i="4"/>
  <c r="F61" i="4"/>
  <c r="F60" i="4"/>
  <c r="F59" i="4"/>
  <c r="O57" i="4"/>
  <c r="O56" i="4"/>
  <c r="F56" i="4"/>
  <c r="O55" i="4"/>
  <c r="F55" i="4"/>
  <c r="O54" i="4"/>
  <c r="F54" i="4"/>
  <c r="O53" i="4"/>
  <c r="F53" i="4"/>
  <c r="F52" i="4"/>
  <c r="O51" i="4"/>
  <c r="F51" i="4"/>
  <c r="O50" i="4"/>
  <c r="F50" i="4"/>
  <c r="O48" i="4"/>
  <c r="F48" i="4"/>
  <c r="N43" i="4"/>
  <c r="F34" i="4"/>
  <c r="O33" i="4"/>
  <c r="F33" i="4"/>
  <c r="O32" i="4"/>
  <c r="F32" i="4"/>
  <c r="O31" i="4"/>
  <c r="F31" i="4"/>
  <c r="F30" i="4"/>
  <c r="O26" i="4"/>
  <c r="F26" i="4"/>
  <c r="O25" i="4"/>
  <c r="F25" i="4"/>
  <c r="O24" i="4"/>
  <c r="F24" i="4"/>
  <c r="O21" i="4"/>
  <c r="F21" i="4"/>
  <c r="O20" i="4"/>
  <c r="F20" i="4"/>
  <c r="O19" i="4"/>
  <c r="F19" i="4"/>
  <c r="O18" i="4"/>
  <c r="F18" i="4"/>
  <c r="O17" i="4"/>
  <c r="F17" i="4"/>
  <c r="O16" i="4"/>
  <c r="F16" i="4"/>
  <c r="O15" i="4"/>
  <c r="F15" i="4"/>
  <c r="O14" i="4"/>
  <c r="F14" i="4"/>
  <c r="O13" i="4"/>
  <c r="F13" i="4"/>
  <c r="F12" i="4"/>
  <c r="O11" i="4"/>
  <c r="F11" i="4"/>
  <c r="O10" i="4"/>
  <c r="F10" i="4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O130" i="2"/>
  <c r="E133" i="3"/>
  <c r="F143" i="3"/>
  <c r="F146" i="3"/>
  <c r="F153" i="3"/>
  <c r="F152" i="3"/>
  <c r="F151" i="3"/>
  <c r="F150" i="3"/>
  <c r="F149" i="3"/>
  <c r="F148" i="3"/>
  <c r="F147" i="3"/>
  <c r="E132" i="3"/>
  <c r="E134" i="3" s="1"/>
  <c r="F155" i="3"/>
  <c r="F154" i="3"/>
  <c r="F145" i="3"/>
  <c r="F144" i="3"/>
  <c r="F142" i="3"/>
  <c r="F141" i="3"/>
  <c r="F140" i="3"/>
  <c r="F139" i="3"/>
  <c r="F138" i="3"/>
  <c r="F137" i="3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O98" i="2"/>
  <c r="F106" i="3"/>
  <c r="F109" i="3"/>
  <c r="F112" i="3"/>
  <c r="F113" i="3"/>
  <c r="F114" i="3"/>
  <c r="F115" i="3"/>
  <c r="F110" i="3"/>
  <c r="F111" i="3"/>
  <c r="F122" i="3"/>
  <c r="F121" i="3"/>
  <c r="F120" i="3"/>
  <c r="F119" i="3"/>
  <c r="F118" i="3"/>
  <c r="F117" i="3"/>
  <c r="F116" i="3"/>
  <c r="E99" i="3"/>
  <c r="F123" i="3"/>
  <c r="F108" i="3"/>
  <c r="F107" i="3"/>
  <c r="F105" i="3"/>
  <c r="F104" i="3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O70" i="2"/>
  <c r="F81" i="3"/>
  <c r="F80" i="3"/>
  <c r="F89" i="3"/>
  <c r="F88" i="3"/>
  <c r="F87" i="3"/>
  <c r="F86" i="3"/>
  <c r="F85" i="3"/>
  <c r="F84" i="3"/>
  <c r="F83" i="3"/>
  <c r="E70" i="3"/>
  <c r="F90" i="3"/>
  <c r="F82" i="3"/>
  <c r="F79" i="3"/>
  <c r="F78" i="3"/>
  <c r="F77" i="3"/>
  <c r="F76" i="3"/>
  <c r="F75" i="3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N37" i="2"/>
  <c r="F43" i="3"/>
  <c r="F45" i="3"/>
  <c r="F50" i="3"/>
  <c r="F47" i="3"/>
  <c r="F61" i="3"/>
  <c r="F44" i="3"/>
  <c r="F48" i="3"/>
  <c r="E37" i="3"/>
  <c r="E39" i="3" s="1"/>
  <c r="F62" i="3"/>
  <c r="F60" i="3"/>
  <c r="F59" i="3"/>
  <c r="F58" i="3"/>
  <c r="F57" i="3"/>
  <c r="F56" i="3"/>
  <c r="F55" i="3"/>
  <c r="F54" i="3"/>
  <c r="F53" i="3"/>
  <c r="F52" i="3"/>
  <c r="F51" i="3"/>
  <c r="F49" i="3"/>
  <c r="F46" i="3"/>
  <c r="F42" i="3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N4" i="2"/>
  <c r="F28" i="3"/>
  <c r="F25" i="3"/>
  <c r="E6" i="3"/>
  <c r="F29" i="3"/>
  <c r="F27" i="3"/>
  <c r="F26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O68" i="4" l="1"/>
  <c r="N44" i="4" s="1"/>
  <c r="N45" i="4" s="1"/>
  <c r="P102" i="4"/>
  <c r="O78" i="4" s="1"/>
  <c r="O79" i="4" s="1"/>
  <c r="F36" i="4"/>
  <c r="E5" i="4" s="1"/>
  <c r="E6" i="4" s="1"/>
  <c r="F138" i="4"/>
  <c r="E115" i="4" s="1"/>
  <c r="E116" i="4" s="1"/>
  <c r="P137" i="4"/>
  <c r="O115" i="4" s="1"/>
  <c r="O116" i="4" s="1"/>
  <c r="O35" i="4"/>
  <c r="N5" i="4" s="1"/>
  <c r="N6" i="4" s="1"/>
  <c r="F94" i="4"/>
  <c r="E78" i="4" s="1"/>
  <c r="E79" i="4" s="1"/>
  <c r="F68" i="4"/>
  <c r="E44" i="4" s="1"/>
  <c r="E45" i="4" s="1"/>
  <c r="P155" i="2"/>
  <c r="O131" i="2" s="1"/>
  <c r="O132" i="2" s="1"/>
  <c r="P92" i="2"/>
  <c r="O71" i="2" s="1"/>
  <c r="P124" i="2"/>
  <c r="O99" i="2" s="1"/>
  <c r="O100" i="2" s="1"/>
  <c r="F157" i="3"/>
  <c r="F125" i="3"/>
  <c r="E100" i="3" s="1"/>
  <c r="E101" i="3" s="1"/>
  <c r="O72" i="2"/>
  <c r="F92" i="3"/>
  <c r="E71" i="3" s="1"/>
  <c r="E72" i="3" s="1"/>
  <c r="O29" i="2"/>
  <c r="N5" i="2" s="1"/>
  <c r="N6" i="2" s="1"/>
  <c r="O64" i="2"/>
  <c r="N39" i="2" s="1"/>
  <c r="F64" i="3"/>
  <c r="F31" i="3"/>
  <c r="E7" i="3" s="1"/>
  <c r="E8" i="3" s="1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82" i="2"/>
  <c r="F81" i="2"/>
  <c r="F80" i="2"/>
  <c r="F79" i="2"/>
  <c r="F78" i="2"/>
  <c r="F77" i="2"/>
  <c r="F76" i="2"/>
  <c r="F75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153" i="2" l="1"/>
  <c r="E131" i="2" s="1"/>
  <c r="E132" i="2" s="1"/>
  <c r="F84" i="2"/>
  <c r="E71" i="2" s="1"/>
  <c r="E72" i="2" s="1"/>
  <c r="F123" i="2"/>
  <c r="E99" i="2" s="1"/>
  <c r="E100" i="2" s="1"/>
  <c r="F32" i="2"/>
  <c r="E5" i="2" s="1"/>
  <c r="E6" i="2" s="1"/>
  <c r="F61" i="2"/>
  <c r="E38" i="2" s="1"/>
  <c r="E39" i="2" s="1"/>
</calcChain>
</file>

<file path=xl/sharedStrings.xml><?xml version="1.0" encoding="utf-8"?>
<sst xmlns="http://schemas.openxmlformats.org/spreadsheetml/2006/main" count="1331" uniqueCount="264">
  <si>
    <t>UBND QUẬN GÒ VẤP</t>
  </si>
  <si>
    <t>CỘNG HÒA XÃ HỘI CHỦ NGHĨA VIỆT NAM</t>
  </si>
  <si>
    <t>TRƯỜNG TH LƯƠNG THẾ VINH</t>
  </si>
  <si>
    <t>Độc lập - Tự do - Hạnh phúc</t>
  </si>
  <si>
    <t>THỰC ĐƠN TRONG TUẦN</t>
  </si>
  <si>
    <t>Món chính</t>
  </si>
  <si>
    <t>Món mặn</t>
  </si>
  <si>
    <t>Món canh</t>
  </si>
  <si>
    <t>Món xào</t>
  </si>
  <si>
    <t>Tráng miệng</t>
  </si>
  <si>
    <t>Cơm trắng</t>
  </si>
  <si>
    <t>Thịt heo kho bắp hạt</t>
  </si>
  <si>
    <t>HS DC BP: Thêm rau, canh. 
HS SDD: Thêm cơm, món mặn.</t>
  </si>
  <si>
    <t>Hủ tiếu bò kho</t>
  </si>
  <si>
    <t>Trứng đúc thịt sốt majone</t>
  </si>
  <si>
    <t>Rau mồng tơi tôm thịt</t>
  </si>
  <si>
    <t>Dưa hấu</t>
  </si>
  <si>
    <t>Canh bún</t>
  </si>
  <si>
    <t>Thịt heo kho trứng cút</t>
  </si>
  <si>
    <t xml:space="preserve">Sữa hộp nuti </t>
  </si>
  <si>
    <t xml:space="preserve">     ỦY BAN NHÂN DÂN QUẬN GÒ VẤP</t>
  </si>
  <si>
    <t>SỔ THEO DÕI THU MUA THỰC PHẨM (Buổi sáng)</t>
  </si>
  <si>
    <t>Gò Vấp, ngày 06 tháng 11 năm 2023</t>
  </si>
  <si>
    <t xml:space="preserve">Tổng số suất bán trú:  </t>
  </si>
  <si>
    <t>TUẦN 10</t>
  </si>
  <si>
    <t xml:space="preserve">Số tiền chi trong ngày: </t>
  </si>
  <si>
    <t xml:space="preserve">BÚN CHẢ CÁ </t>
  </si>
  <si>
    <t>Số tiền thực chi trong ngày:</t>
  </si>
  <si>
    <t>T2</t>
  </si>
  <si>
    <t>Số tiền thừa (thiếu) trong ngày:</t>
  </si>
  <si>
    <t>STT</t>
  </si>
  <si>
    <t>TÊN THỰC PHẨM</t>
  </si>
  <si>
    <t>ĐƠN VỊ TÍNH</t>
  </si>
  <si>
    <t>SỐ LƯỢNG</t>
  </si>
  <si>
    <t>ĐƠN GIÁ</t>
  </si>
  <si>
    <t>THÀNH TIỀN</t>
  </si>
  <si>
    <t>Thịt đùi</t>
  </si>
  <si>
    <t>kg</t>
  </si>
  <si>
    <t>Xương ống</t>
  </si>
  <si>
    <t>Mực khô</t>
  </si>
  <si>
    <t>Basa chả chiên</t>
  </si>
  <si>
    <t>Bún tươi</t>
  </si>
  <si>
    <t>Hành lá</t>
  </si>
  <si>
    <t>Ngò rí</t>
  </si>
  <si>
    <t>Hành lột</t>
  </si>
  <si>
    <t>Thơm kg</t>
  </si>
  <si>
    <t>Cà chua</t>
  </si>
  <si>
    <t>Ngò gai</t>
  </si>
  <si>
    <t>Rau ôm</t>
  </si>
  <si>
    <t>Sả xay</t>
  </si>
  <si>
    <t>Hành trắng bào</t>
  </si>
  <si>
    <t>Tỏi xay</t>
  </si>
  <si>
    <t>Me vàng</t>
  </si>
  <si>
    <t>Dầu ăn Tường An (1 lít)</t>
  </si>
  <si>
    <t>lít</t>
  </si>
  <si>
    <t>Đường</t>
  </si>
  <si>
    <t>Nước mắm</t>
  </si>
  <si>
    <t>chai</t>
  </si>
  <si>
    <t>Bột ngọt 450gr</t>
  </si>
  <si>
    <t>gói</t>
  </si>
  <si>
    <t>Bột nêm Knor 400gr</t>
  </si>
  <si>
    <t>Gia vị lẩu thái</t>
  </si>
  <si>
    <t>Gas</t>
  </si>
  <si>
    <t>TỔNG CỘNG</t>
  </si>
  <si>
    <t>Gò Vấp, ngày 7 tháng 11 năm 2023</t>
  </si>
  <si>
    <t>HỦ TÍU BÒ KHO</t>
  </si>
  <si>
    <t xml:space="preserve">T3 </t>
  </si>
  <si>
    <t>Thịt bò</t>
  </si>
  <si>
    <t>Bánh phở tươi</t>
  </si>
  <si>
    <t>Carrot</t>
  </si>
  <si>
    <t>Hành tây</t>
  </si>
  <si>
    <t>Rau quế</t>
  </si>
  <si>
    <t>Sả cây</t>
  </si>
  <si>
    <t>Gia vị bò kho</t>
  </si>
  <si>
    <t>hộp</t>
  </si>
  <si>
    <t>Gò Vấp, ngày 08 tháng 11 năm 2023</t>
  </si>
  <si>
    <t>TUẦN 11</t>
  </si>
  <si>
    <t xml:space="preserve">BÁNH ƯỚT CHẢ LỤA </t>
  </si>
  <si>
    <t>THỨ 4</t>
  </si>
  <si>
    <t>Chả lụa</t>
  </si>
  <si>
    <t>Bánh ướt</t>
  </si>
  <si>
    <t>Gò Vấp, ngày 09 tháng 11 năm 2023</t>
  </si>
  <si>
    <t xml:space="preserve">SÚP CUA </t>
  </si>
  <si>
    <t>THỨ 5</t>
  </si>
  <si>
    <t>Cua biển</t>
  </si>
  <si>
    <t>trứng gà</t>
  </si>
  <si>
    <t>quả</t>
  </si>
  <si>
    <t>Trứng cút</t>
  </si>
  <si>
    <t>bắt hạt</t>
  </si>
  <si>
    <t>Bột năng</t>
  </si>
  <si>
    <t>dầ hào</t>
  </si>
  <si>
    <t xml:space="preserve">Gia vị hủ tiếu </t>
  </si>
  <si>
    <t>CANH BÚN</t>
  </si>
  <si>
    <t>THỨ 6</t>
  </si>
  <si>
    <t>Tôm khô</t>
  </si>
  <si>
    <t>Cua đồng</t>
  </si>
  <si>
    <t>bún bò</t>
  </si>
  <si>
    <t>Hẹ lá</t>
  </si>
  <si>
    <t>Trứng vịt</t>
  </si>
  <si>
    <t>Mắm tôm bắc</t>
  </si>
  <si>
    <t>chả viên chiên</t>
  </si>
  <si>
    <t>Gia vị bún riêu</t>
  </si>
  <si>
    <t>CỘNG HÒA XÃ HỘI CHỦ NGHĨA ViỆT NAM</t>
  </si>
  <si>
    <t>SỔ THEO DÕI THU MUA THỰC PHẨM (Buổi trưa)</t>
  </si>
  <si>
    <t>THỨ 2</t>
  </si>
  <si>
    <t>THỊT HEO KHO BẮP HẠT</t>
  </si>
  <si>
    <t>GIÁ HẸ</t>
  </si>
  <si>
    <t>Đu đủ</t>
  </si>
  <si>
    <t>Bắp Mỹ lấy hạt</t>
  </si>
  <si>
    <t>Giá</t>
  </si>
  <si>
    <t>tương ớt ( 2lit)</t>
  </si>
  <si>
    <t>bình</t>
  </si>
  <si>
    <t>Muối</t>
  </si>
  <si>
    <t>Dầu ăn ( bình 1 lít)</t>
  </si>
  <si>
    <t>Dầu mè 250ml</t>
  </si>
  <si>
    <t>Bánh ngọt bunine</t>
  </si>
  <si>
    <t>Cái</t>
  </si>
  <si>
    <t>Gạo</t>
  </si>
  <si>
    <t>ĐU ĐỦ NẤU TÔM THỊT</t>
  </si>
  <si>
    <t xml:space="preserve">BÁNH BUNNINE </t>
  </si>
  <si>
    <t>Gò Vấp, ngày  06 tháng  11 năm 2023</t>
  </si>
  <si>
    <t xml:space="preserve">Nước màu </t>
  </si>
  <si>
    <t>Dầu hào 820gr</t>
  </si>
  <si>
    <t>CẢI NGỌT XÀO</t>
  </si>
  <si>
    <t>Bí đỏ</t>
  </si>
  <si>
    <t>Bún gạo</t>
  </si>
  <si>
    <t>Qủa</t>
  </si>
  <si>
    <t>Cải ngọt</t>
  </si>
  <si>
    <t>Hành xay</t>
  </si>
  <si>
    <t>Dầu ăn</t>
  </si>
  <si>
    <t>Sốt Mayonaise 60gr</t>
  </si>
  <si>
    <t>tôm khô</t>
  </si>
  <si>
    <t>THỨ 3</t>
  </si>
  <si>
    <t>Gò Vấp, ngày  07 tháng  11 năm 2023</t>
  </si>
  <si>
    <t>TRỨNG ĐÚT THỊT SỐT MAJONE</t>
  </si>
  <si>
    <t>RAU MỒNG TƠI TÔM THỊT</t>
  </si>
  <si>
    <t>DƯA HẤU</t>
  </si>
  <si>
    <t>MÌ NẤU RAU CỦ THỊT BÒ</t>
  </si>
  <si>
    <t>mì trần</t>
  </si>
  <si>
    <t>Mồng tơi</t>
  </si>
  <si>
    <t>Củ cải trắng</t>
  </si>
  <si>
    <t>thịt bò</t>
  </si>
  <si>
    <t>Cá basa</t>
  </si>
  <si>
    <t>cà rốt</t>
  </si>
  <si>
    <t>Gò Vấp, ngày  8 tháng  11 năm 2023</t>
  </si>
  <si>
    <t>CÁ BASA CHIÊN</t>
  </si>
  <si>
    <t>RAU DỀN NẤU TÔM THỊT</t>
  </si>
  <si>
    <t>BÁNH MÌ CHÀ BÔNG TRỨNG CÚT</t>
  </si>
  <si>
    <t>Dầu ăn 5 lít</t>
  </si>
  <si>
    <t>Bình</t>
  </si>
  <si>
    <t>Rau dền</t>
  </si>
  <si>
    <t>Bánh mì chà bông trứng cút</t>
  </si>
  <si>
    <t>Gà file không da</t>
  </si>
  <si>
    <t>ỨC GÀ SỐT BƠ TỎI</t>
  </si>
  <si>
    <t>BÍ ĐỎ NÁU TÔM THỊT</t>
  </si>
  <si>
    <t>YAOUT</t>
  </si>
  <si>
    <t>BÚN NƯỚC LÈO TÔM THỊT</t>
  </si>
  <si>
    <t>Tương ớt ( bình 2 lít)</t>
  </si>
  <si>
    <t>bơ</t>
  </si>
  <si>
    <t>tỏi xay</t>
  </si>
  <si>
    <t>Tắc tươi</t>
  </si>
  <si>
    <t>Yaout</t>
  </si>
  <si>
    <t>hủ</t>
  </si>
  <si>
    <t>Thứ 5</t>
  </si>
  <si>
    <t>thứ 6</t>
  </si>
  <si>
    <t>thịt heo trứng cút</t>
  </si>
  <si>
    <t>sua nuti</t>
  </si>
  <si>
    <t>Trứng cút luộc</t>
  </si>
  <si>
    <t>Su su</t>
  </si>
  <si>
    <t>Nước màu</t>
  </si>
  <si>
    <t>Sữa tươi Nuti 180ml</t>
  </si>
  <si>
    <t>Hộp</t>
  </si>
  <si>
    <t>Gò Vấp, ngày 9tháng  11 năm 2023</t>
  </si>
  <si>
    <t>Gò Vấp, ngày 10 tháng  11 năm 2023</t>
  </si>
  <si>
    <t>Bí xanh nấu tôm thịt</t>
  </si>
  <si>
    <t>suusu carot xào thịt</t>
  </si>
  <si>
    <t>Bí xanh</t>
  </si>
  <si>
    <t>Gò Vấp, ngày 10 tháng 11năm 2023</t>
  </si>
  <si>
    <t>sữa nuiti hộp</t>
  </si>
  <si>
    <t xml:space="preserve">chai </t>
  </si>
  <si>
    <t>0,5</t>
  </si>
  <si>
    <t>chuối cau</t>
  </si>
  <si>
    <t>tiêu</t>
  </si>
  <si>
    <t>Dầu ăn Tường An (5lít)</t>
  </si>
  <si>
    <t xml:space="preserve">dầu mè </t>
  </si>
  <si>
    <t>tương ớt</t>
  </si>
  <si>
    <t>nưoc màu</t>
  </si>
  <si>
    <t>cải thìa</t>
  </si>
  <si>
    <t>thanh long</t>
  </si>
  <si>
    <t>THANH LONG</t>
  </si>
  <si>
    <t>đậu xanh k vỏ</t>
  </si>
  <si>
    <t>rau muống</t>
  </si>
  <si>
    <t>su su</t>
  </si>
  <si>
    <t>me vâng</t>
  </si>
  <si>
    <t xml:space="preserve">cà chua </t>
  </si>
  <si>
    <t>lá dứa</t>
  </si>
  <si>
    <t>bột báng</t>
  </si>
  <si>
    <t>su hào</t>
  </si>
  <si>
    <t>Y TẾ</t>
  </si>
  <si>
    <t>BẾP TRƯỞNG</t>
  </si>
  <si>
    <t>ĐẶNG  THỊ TRÂM ANH</t>
  </si>
  <si>
    <t>NGUYỄN HỮU NAM</t>
  </si>
  <si>
    <t>canh chua rau muống , tôm thịt bò</t>
  </si>
  <si>
    <t>CANH CHUA RAU MUỐNG thịt bò</t>
  </si>
  <si>
    <t>SU HÀO XÀO THỊT BÒ</t>
  </si>
  <si>
    <t>CẢI THÌA XÀO THỊT BÒ</t>
  </si>
  <si>
    <t xml:space="preserve">Rau dền nấu tôm, thịt </t>
  </si>
  <si>
    <t>Tuần lễ:18</t>
  </si>
  <si>
    <t xml:space="preserve">Hai (01/01 )      </t>
  </si>
  <si>
    <t xml:space="preserve">Ba (02 /01 )      </t>
  </si>
  <si>
    <t>Tư ( 03/01)</t>
  </si>
  <si>
    <t xml:space="preserve">Năm (04 /01)      </t>
  </si>
  <si>
    <t>Sáu ( 05 / 01 )</t>
  </si>
  <si>
    <t xml:space="preserve">Bún thái </t>
  </si>
  <si>
    <t>Gò Vấp, ngày 02 tháng 1 năm 2024</t>
  </si>
  <si>
    <t>TUẦN 18</t>
  </si>
  <si>
    <t>Gò Vấp, ngày 02 tháng 1  năm 2024</t>
  </si>
  <si>
    <t>Gò Vấp, ngày 03 tháng 1 năm 2024</t>
  </si>
  <si>
    <t>Gò Vấp, ngày 05 tháng 1 năm 2024</t>
  </si>
  <si>
    <t>Gò Vấp, ngày  03 tháng  1 năm 2024</t>
  </si>
  <si>
    <t>Gò Vấp, ngày 05 tháng  1 năm 2024</t>
  </si>
  <si>
    <t>chả chiên</t>
  </si>
  <si>
    <t xml:space="preserve">muối </t>
  </si>
  <si>
    <t>muối</t>
  </si>
  <si>
    <t>Gò Vấp, ngày  02 tháng  1 năm 2024</t>
  </si>
  <si>
    <t xml:space="preserve">SU SU CÀ RỐT XÀO THỊT </t>
  </si>
  <si>
    <t>chè đậu xanh nước cốt dừa</t>
  </si>
  <si>
    <t xml:space="preserve">bánh Bunine </t>
  </si>
  <si>
    <t>Bí xanh  NẤU TÔM THỊT</t>
  </si>
  <si>
    <t>Bún nước lèo tôm thịt</t>
  </si>
  <si>
    <t xml:space="preserve">TÔM TƯƠI </t>
  </si>
  <si>
    <t>KG</t>
  </si>
  <si>
    <t xml:space="preserve">BÍ XANH </t>
  </si>
  <si>
    <t>THỊT ĐÙI</t>
  </si>
  <si>
    <t>CÁ BA SA</t>
  </si>
  <si>
    <t xml:space="preserve">BÚN TƯƠI </t>
  </si>
  <si>
    <t xml:space="preserve">DƯỪA XAY </t>
  </si>
  <si>
    <t>BÁNH BUNINE</t>
  </si>
  <si>
    <t>CÁI</t>
  </si>
  <si>
    <t xml:space="preserve">GIA VỊ HỦ TÍU </t>
  </si>
  <si>
    <t>HỘP</t>
  </si>
  <si>
    <t>chuối cau ( 18200 )</t>
  </si>
  <si>
    <t>RAU DỀN</t>
  </si>
  <si>
    <t xml:space="preserve">CỦ CẢI </t>
  </si>
  <si>
    <t>(Từ ngày 01 tháng 01 đến ngày 05 tháng 01  năm 2024)</t>
  </si>
  <si>
    <t>Buổi trưa</t>
  </si>
  <si>
    <t>Buổi xế</t>
  </si>
  <si>
    <t>Ghi chú</t>
  </si>
  <si>
    <t>Buổi sáng</t>
  </si>
  <si>
    <t>Nghỉ tết tây</t>
  </si>
  <si>
    <t>Bánh ướt chả lụa</t>
  </si>
  <si>
    <t>Cá basa chiên giòn</t>
  </si>
  <si>
    <t>Bí xanh nấu tôm, thịt bò</t>
  </si>
  <si>
    <t xml:space="preserve">Su su cà rốt xào thịt </t>
  </si>
  <si>
    <t>Su hào xào thịt  bò</t>
  </si>
  <si>
    <t>Cải thìa xào thịt bò</t>
  </si>
  <si>
    <t>Bún nước lèo tôm ,thịt</t>
  </si>
  <si>
    <t>Thanh long</t>
  </si>
  <si>
    <t>Chuối cau</t>
  </si>
  <si>
    <t>Chè đậu xanh ,nước cốt dừa</t>
  </si>
  <si>
    <t>Bánh bunine bơ trứng</t>
  </si>
  <si>
    <t>Thứ</t>
  </si>
  <si>
    <t xml:space="preserve">  PHAN THỊ PHÚ TÂM</t>
  </si>
  <si>
    <t xml:space="preserve">         P.HIỆU TRƯỞNG PTBT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</si>
</sst>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i/>
      <sz val="13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23">
    <xf numFmtId="0" fontId="0" fillId="0" borderId="0" xfId="0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0" fillId="2" borderId="0" xfId="0" applyFont="1" applyFill="1"/>
    <xf numFmtId="3" fontId="8" fillId="0" borderId="0" xfId="0" applyNumberFormat="1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3" borderId="0" xfId="0" applyFill="1"/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3" fontId="10" fillId="0" borderId="6" xfId="0" applyNumberFormat="1" applyFont="1" applyBorder="1" applyAlignment="1">
      <alignment vertical="center"/>
    </xf>
    <xf numFmtId="0" fontId="4" fillId="0" borderId="0" xfId="0" applyFont="1"/>
    <xf numFmtId="0" fontId="10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3" borderId="0" xfId="0" applyFont="1" applyFill="1"/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left" vertical="top"/>
    </xf>
    <xf numFmtId="3" fontId="8" fillId="0" borderId="6" xfId="0" applyNumberFormat="1" applyFont="1" applyFill="1" applyBorder="1" applyAlignment="1">
      <alignment horizontal="right" vertical="center"/>
    </xf>
    <xf numFmtId="0" fontId="1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0" fillId="0" borderId="0" xfId="0" applyFont="1" applyBorder="1"/>
    <xf numFmtId="0" fontId="0" fillId="5" borderId="0" xfId="0" applyFont="1" applyFill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0" fillId="5" borderId="0" xfId="0" applyFill="1"/>
    <xf numFmtId="0" fontId="4" fillId="0" borderId="0" xfId="0" applyFont="1" applyFill="1"/>
    <xf numFmtId="0" fontId="0" fillId="0" borderId="0" xfId="0" applyFill="1"/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Fill="1"/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43" fontId="0" fillId="0" borderId="0" xfId="1" applyFont="1"/>
    <xf numFmtId="164" fontId="8" fillId="0" borderId="6" xfId="1" applyNumberFormat="1" applyFont="1" applyBorder="1" applyAlignment="1">
      <alignment horizontal="right" vertical="center"/>
    </xf>
    <xf numFmtId="164" fontId="16" fillId="0" borderId="6" xfId="1" applyNumberFormat="1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884467</xdr:colOff>
      <xdr:row>3</xdr:row>
      <xdr:rowOff>258536</xdr:rowOff>
    </xdr:from>
    <xdr:to>
      <xdr:col>2</xdr:col>
      <xdr:colOff>149681</xdr:colOff>
      <xdr:row>3</xdr:row>
      <xdr:rowOff>258536</xdr:rowOff>
    </xdr:to>
    <xdr:cxnSp macro="">
      <xdr:nvCxnSpPr>
        <xdr:cNvPr id="3" name="Straight Connector 2"/>
        <xdr:cNvCxnSpPr/>
      </xdr:nvCxnSpPr>
      <xdr:spPr>
        <a:xfrm>
          <a:off x="884467" y="911679"/>
          <a:ext cx="16464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639537</xdr:colOff>
      <xdr:row>4</xdr:row>
      <xdr:rowOff>0</xdr:rowOff>
    </xdr:from>
    <xdr:to>
      <xdr:col>8</xdr:col>
      <xdr:colOff>95251</xdr:colOff>
      <xdr:row>4</xdr:row>
      <xdr:rowOff>0</xdr:rowOff>
    </xdr:to>
    <xdr:cxnSp macro="">
      <xdr:nvCxnSpPr>
        <xdr:cNvPr id="4" name="Straight Connector 3"/>
        <xdr:cNvCxnSpPr/>
      </xdr:nvCxnSpPr>
      <xdr:spPr>
        <a:xfrm>
          <a:off x="8763001" y="925286"/>
          <a:ext cx="189139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781050</xdr:colOff>
      <xdr:row>0</xdr:row>
      <xdr:rowOff>0</xdr:rowOff>
    </xdr:from>
    <xdr:to>
      <xdr:col>2</xdr:col>
      <xdr:colOff>180975</xdr:colOff>
      <xdr:row>0</xdr:row>
      <xdr:rowOff>0</xdr:rowOff>
    </xdr:to>
    <xdr:cxnSp macro="">
      <xdr:nvCxnSpPr>
        <xdr:cNvPr id="2" name="Straight Connector 1"/>
        <xdr:cNvCxnSpPr/>
      </xdr:nvCxnSpPr>
      <xdr:spPr>
        <a:xfrm>
          <a:off x="1390650" y="411480"/>
          <a:ext cx="657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561975</xdr:colOff>
      <xdr:row>0</xdr:row>
      <xdr:rowOff>0</xdr:rowOff>
    </xdr:from>
    <xdr:to>
      <xdr:col>5</xdr:col>
      <xdr:colOff>476250</xdr:colOff>
      <xdr:row>0</xdr:row>
      <xdr:rowOff>0</xdr:rowOff>
    </xdr:to>
    <xdr:cxnSp macro="">
      <xdr:nvCxnSpPr>
        <xdr:cNvPr id="3" name="Straight Connector 2"/>
        <xdr:cNvCxnSpPr/>
      </xdr:nvCxnSpPr>
      <xdr:spPr>
        <a:xfrm>
          <a:off x="3716655" y="411480"/>
          <a:ext cx="239839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781050</xdr:colOff>
      <xdr:row>66</xdr:row>
      <xdr:rowOff>0</xdr:rowOff>
    </xdr:from>
    <xdr:to>
      <xdr:col>2</xdr:col>
      <xdr:colOff>180975</xdr:colOff>
      <xdr:row>66</xdr:row>
      <xdr:rowOff>0</xdr:rowOff>
    </xdr:to>
    <xdr:cxnSp macro="">
      <xdr:nvCxnSpPr>
        <xdr:cNvPr id="6" name="Straight Connector 5"/>
        <xdr:cNvCxnSpPr/>
      </xdr:nvCxnSpPr>
      <xdr:spPr>
        <a:xfrm>
          <a:off x="1390650" y="16017240"/>
          <a:ext cx="657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561975</xdr:colOff>
      <xdr:row>66</xdr:row>
      <xdr:rowOff>0</xdr:rowOff>
    </xdr:from>
    <xdr:to>
      <xdr:col>5</xdr:col>
      <xdr:colOff>476250</xdr:colOff>
      <xdr:row>66</xdr:row>
      <xdr:rowOff>0</xdr:rowOff>
    </xdr:to>
    <xdr:cxnSp macro="">
      <xdr:nvCxnSpPr>
        <xdr:cNvPr id="7" name="Straight Connector 6"/>
        <xdr:cNvCxnSpPr/>
      </xdr:nvCxnSpPr>
      <xdr:spPr>
        <a:xfrm>
          <a:off x="3716655" y="16017240"/>
          <a:ext cx="239839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781050</xdr:colOff>
      <xdr:row>126</xdr:row>
      <xdr:rowOff>0</xdr:rowOff>
    </xdr:from>
    <xdr:to>
      <xdr:col>2</xdr:col>
      <xdr:colOff>180975</xdr:colOff>
      <xdr:row>126</xdr:row>
      <xdr:rowOff>0</xdr:rowOff>
    </xdr:to>
    <xdr:cxnSp macro="">
      <xdr:nvCxnSpPr>
        <xdr:cNvPr id="10" name="Straight Connector 9"/>
        <xdr:cNvCxnSpPr/>
      </xdr:nvCxnSpPr>
      <xdr:spPr>
        <a:xfrm>
          <a:off x="1390650" y="29397960"/>
          <a:ext cx="657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561975</xdr:colOff>
      <xdr:row>126</xdr:row>
      <xdr:rowOff>0</xdr:rowOff>
    </xdr:from>
    <xdr:to>
      <xdr:col>5</xdr:col>
      <xdr:colOff>476250</xdr:colOff>
      <xdr:row>126</xdr:row>
      <xdr:rowOff>0</xdr:rowOff>
    </xdr:to>
    <xdr:cxnSp macro="">
      <xdr:nvCxnSpPr>
        <xdr:cNvPr id="11" name="Straight Connector 10"/>
        <xdr:cNvCxnSpPr/>
      </xdr:nvCxnSpPr>
      <xdr:spPr>
        <a:xfrm>
          <a:off x="3716655" y="29397960"/>
          <a:ext cx="239839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730250</xdr:colOff>
      <xdr:row>1</xdr:row>
      <xdr:rowOff>201083</xdr:rowOff>
    </xdr:from>
    <xdr:to>
      <xdr:col>2</xdr:col>
      <xdr:colOff>31750</xdr:colOff>
      <xdr:row>1</xdr:row>
      <xdr:rowOff>201083</xdr:rowOff>
    </xdr:to>
    <xdr:cxnSp macro="">
      <xdr:nvCxnSpPr>
        <xdr:cNvPr id="2" name="Straight Connector 1"/>
        <xdr:cNvCxnSpPr/>
      </xdr:nvCxnSpPr>
      <xdr:spPr>
        <a:xfrm>
          <a:off x="1103630" y="30719183"/>
          <a:ext cx="11836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645585</xdr:colOff>
      <xdr:row>2</xdr:row>
      <xdr:rowOff>0</xdr:rowOff>
    </xdr:from>
    <xdr:to>
      <xdr:col>5</xdr:col>
      <xdr:colOff>592669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4089825" y="30731460"/>
          <a:ext cx="20425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topLeftCell="A10" zoomScale="70" zoomScaleNormal="70" workbookViewId="0">
      <selection activeCell="F14" sqref="F14"/>
    </sheetView>
  </sheetViews>
  <sheetFormatPr defaultRowHeight="15" x14ac:dyDescent="0.25"/>
  <cols>
    <col min="1" max="1" width="16.42578125" style="90" customWidth="1"/>
    <col min="2" max="2" width="19.140625" style="90" customWidth="1"/>
    <col min="3" max="3" width="14.42578125" style="90" customWidth="1"/>
    <col min="4" max="4" width="27.85546875" style="90" customWidth="1"/>
    <col min="5" max="5" width="23" style="90" customWidth="1"/>
    <col min="6" max="6" width="20.5703125" style="90" customWidth="1"/>
    <col min="7" max="7" width="18.85546875" style="90" customWidth="1"/>
    <col min="8" max="8" width="17.7109375" style="90" customWidth="1"/>
    <col min="9" max="9" width="30.7109375" style="90" customWidth="1"/>
    <col min="10" max="16384" width="9.140625" style="90"/>
  </cols>
  <sheetData>
    <row r="3" spans="1:11" ht="21" customHeight="1" x14ac:dyDescent="0.25">
      <c r="A3" s="98" t="s">
        <v>0</v>
      </c>
      <c r="B3" s="98"/>
      <c r="C3" s="98"/>
      <c r="D3" s="7"/>
      <c r="E3" s="93"/>
      <c r="F3" s="104" t="s">
        <v>1</v>
      </c>
      <c r="G3" s="104"/>
      <c r="H3" s="104"/>
      <c r="I3" s="104"/>
    </row>
    <row r="4" spans="1:11" ht="21" customHeight="1" x14ac:dyDescent="0.25">
      <c r="A4" s="104" t="s">
        <v>2</v>
      </c>
      <c r="B4" s="104"/>
      <c r="C4" s="104"/>
      <c r="D4" s="94"/>
      <c r="E4" s="95"/>
      <c r="F4" s="104" t="s">
        <v>3</v>
      </c>
      <c r="G4" s="104"/>
      <c r="H4" s="104"/>
      <c r="I4" s="104"/>
    </row>
    <row r="5" spans="1:11" ht="21" customHeight="1" x14ac:dyDescent="0.25">
      <c r="A5" s="85"/>
      <c r="B5" s="85"/>
      <c r="C5" s="85"/>
      <c r="D5" s="88"/>
      <c r="E5" s="84"/>
      <c r="F5" s="85"/>
      <c r="G5" s="85"/>
      <c r="H5" s="85"/>
      <c r="I5" s="85"/>
    </row>
    <row r="6" spans="1:11" ht="27" customHeight="1" x14ac:dyDescent="0.25">
      <c r="A6" s="105" t="s">
        <v>4</v>
      </c>
      <c r="B6" s="105"/>
      <c r="C6" s="105"/>
      <c r="D6" s="105"/>
      <c r="E6" s="105"/>
      <c r="F6" s="105"/>
      <c r="G6" s="105"/>
      <c r="H6" s="105"/>
      <c r="I6" s="105"/>
    </row>
    <row r="7" spans="1:11" ht="24" customHeight="1" x14ac:dyDescent="0.25">
      <c r="A7" s="98" t="s">
        <v>207</v>
      </c>
      <c r="B7" s="98"/>
      <c r="C7" s="98"/>
      <c r="D7" s="98"/>
      <c r="E7" s="98"/>
      <c r="F7" s="98"/>
      <c r="G7" s="98"/>
      <c r="H7" s="98"/>
      <c r="I7" s="98"/>
    </row>
    <row r="8" spans="1:11" ht="27" customHeight="1" x14ac:dyDescent="0.25">
      <c r="A8" s="99" t="s">
        <v>244</v>
      </c>
      <c r="B8" s="100"/>
      <c r="C8" s="100"/>
      <c r="D8" s="100"/>
      <c r="E8" s="100"/>
      <c r="F8" s="100"/>
      <c r="G8" s="100"/>
      <c r="H8" s="100"/>
      <c r="I8" s="100"/>
    </row>
    <row r="9" spans="1:11" ht="32.25" customHeight="1" x14ac:dyDescent="0.25">
      <c r="A9" s="106" t="s">
        <v>261</v>
      </c>
      <c r="B9" s="107" t="s">
        <v>248</v>
      </c>
      <c r="C9" s="109" t="s">
        <v>245</v>
      </c>
      <c r="D9" s="110"/>
      <c r="E9" s="110"/>
      <c r="F9" s="110"/>
      <c r="G9" s="111"/>
      <c r="H9" s="112" t="s">
        <v>246</v>
      </c>
      <c r="I9" s="114" t="s">
        <v>247</v>
      </c>
    </row>
    <row r="10" spans="1:11" ht="33.75" customHeight="1" x14ac:dyDescent="0.25">
      <c r="A10" s="106"/>
      <c r="B10" s="108"/>
      <c r="C10" s="13" t="s">
        <v>5</v>
      </c>
      <c r="D10" s="13" t="s">
        <v>6</v>
      </c>
      <c r="E10" s="13" t="s">
        <v>7</v>
      </c>
      <c r="F10" s="13" t="s">
        <v>8</v>
      </c>
      <c r="G10" s="13" t="s">
        <v>9</v>
      </c>
      <c r="H10" s="113"/>
      <c r="I10" s="115"/>
    </row>
    <row r="11" spans="1:11" ht="54.75" customHeight="1" x14ac:dyDescent="0.25">
      <c r="A11" s="89" t="s">
        <v>208</v>
      </c>
      <c r="B11" s="66" t="s">
        <v>249</v>
      </c>
      <c r="C11" s="66"/>
      <c r="D11" s="2"/>
      <c r="E11" s="66"/>
      <c r="F11" s="66"/>
      <c r="G11" s="66"/>
      <c r="H11" s="66"/>
      <c r="I11" s="2" t="s">
        <v>12</v>
      </c>
    </row>
    <row r="12" spans="1:11" ht="54.75" customHeight="1" x14ac:dyDescent="0.25">
      <c r="A12" s="41" t="s">
        <v>209</v>
      </c>
      <c r="B12" s="66" t="s">
        <v>213</v>
      </c>
      <c r="C12" s="66" t="s">
        <v>10</v>
      </c>
      <c r="D12" s="2" t="s">
        <v>11</v>
      </c>
      <c r="E12" s="66" t="s">
        <v>202</v>
      </c>
      <c r="F12" s="66" t="s">
        <v>253</v>
      </c>
      <c r="G12" s="66" t="s">
        <v>257</v>
      </c>
      <c r="H12" s="66" t="s">
        <v>259</v>
      </c>
      <c r="I12" s="2" t="s">
        <v>12</v>
      </c>
    </row>
    <row r="13" spans="1:11" ht="54.75" customHeight="1" x14ac:dyDescent="0.25">
      <c r="A13" s="1" t="s">
        <v>210</v>
      </c>
      <c r="B13" s="66" t="s">
        <v>13</v>
      </c>
      <c r="C13" s="66" t="s">
        <v>10</v>
      </c>
      <c r="D13" s="2" t="s">
        <v>14</v>
      </c>
      <c r="E13" s="66" t="s">
        <v>15</v>
      </c>
      <c r="F13" s="91" t="s">
        <v>254</v>
      </c>
      <c r="G13" s="66" t="s">
        <v>16</v>
      </c>
      <c r="H13" s="66" t="s">
        <v>260</v>
      </c>
      <c r="I13" s="2" t="s">
        <v>12</v>
      </c>
      <c r="K13" s="66"/>
    </row>
    <row r="14" spans="1:11" ht="54.75" customHeight="1" x14ac:dyDescent="0.25">
      <c r="A14" s="41" t="s">
        <v>211</v>
      </c>
      <c r="B14" s="66" t="s">
        <v>250</v>
      </c>
      <c r="C14" s="66" t="s">
        <v>10</v>
      </c>
      <c r="D14" s="2" t="s">
        <v>251</v>
      </c>
      <c r="E14" s="66" t="s">
        <v>252</v>
      </c>
      <c r="F14" s="66" t="s">
        <v>255</v>
      </c>
      <c r="G14" s="66"/>
      <c r="H14" s="66" t="s">
        <v>256</v>
      </c>
      <c r="I14" s="2" t="s">
        <v>12</v>
      </c>
    </row>
    <row r="15" spans="1:11" ht="54.75" customHeight="1" x14ac:dyDescent="0.25">
      <c r="A15" s="1" t="s">
        <v>212</v>
      </c>
      <c r="B15" s="66" t="s">
        <v>17</v>
      </c>
      <c r="C15" s="66" t="s">
        <v>10</v>
      </c>
      <c r="D15" s="2" t="s">
        <v>18</v>
      </c>
      <c r="E15" s="66" t="s">
        <v>206</v>
      </c>
      <c r="F15" s="66"/>
      <c r="G15" s="66" t="s">
        <v>258</v>
      </c>
      <c r="H15" s="66" t="s">
        <v>19</v>
      </c>
      <c r="I15" s="2" t="s">
        <v>12</v>
      </c>
    </row>
    <row r="17" spans="1:9" ht="20.25" customHeight="1" x14ac:dyDescent="0.3">
      <c r="A17" s="102" t="s">
        <v>263</v>
      </c>
      <c r="B17" s="102"/>
      <c r="C17" s="102"/>
      <c r="D17" s="96"/>
      <c r="E17" s="102" t="s">
        <v>198</v>
      </c>
      <c r="F17" s="102"/>
      <c r="G17" s="96"/>
      <c r="H17" s="102" t="s">
        <v>199</v>
      </c>
      <c r="I17" s="102"/>
    </row>
    <row r="18" spans="1:9" x14ac:dyDescent="0.25">
      <c r="B18" s="92"/>
      <c r="C18" s="92"/>
      <c r="D18" s="92"/>
      <c r="E18" s="92"/>
      <c r="F18" s="92"/>
      <c r="G18" s="92"/>
      <c r="H18" s="92"/>
    </row>
    <row r="19" spans="1:9" x14ac:dyDescent="0.25">
      <c r="B19" s="92"/>
      <c r="C19" s="92"/>
      <c r="D19" s="92"/>
      <c r="E19" s="92"/>
      <c r="F19" s="92"/>
      <c r="G19" s="92"/>
      <c r="H19" s="92"/>
    </row>
    <row r="20" spans="1:9" x14ac:dyDescent="0.25">
      <c r="B20" s="92"/>
      <c r="C20" s="92"/>
      <c r="D20" s="92"/>
      <c r="E20" s="92"/>
      <c r="F20" s="92"/>
      <c r="G20" s="92"/>
      <c r="H20" s="92"/>
    </row>
    <row r="21" spans="1:9" x14ac:dyDescent="0.25">
      <c r="B21" s="92"/>
      <c r="C21" s="92"/>
      <c r="D21" s="92"/>
      <c r="E21" s="92"/>
      <c r="F21" s="92"/>
      <c r="G21" s="92"/>
      <c r="H21" s="92"/>
    </row>
    <row r="22" spans="1:9" ht="21.75" customHeight="1" x14ac:dyDescent="0.25">
      <c r="A22" s="101" t="s">
        <v>262</v>
      </c>
      <c r="B22" s="101"/>
      <c r="C22" s="101"/>
      <c r="D22" s="97"/>
      <c r="E22" s="103" t="s">
        <v>200</v>
      </c>
      <c r="F22" s="103"/>
      <c r="G22" s="97"/>
      <c r="H22" s="103" t="s">
        <v>201</v>
      </c>
      <c r="I22" s="103"/>
    </row>
    <row r="28" spans="1:9" ht="16.5" x14ac:dyDescent="0.25">
      <c r="E28" s="66"/>
      <c r="G28" s="66"/>
      <c r="I28" s="66"/>
    </row>
  </sheetData>
  <mergeCells count="18">
    <mergeCell ref="A3:C3"/>
    <mergeCell ref="A4:C4"/>
    <mergeCell ref="F3:I3"/>
    <mergeCell ref="F4:I4"/>
    <mergeCell ref="A6:I6"/>
    <mergeCell ref="A7:I7"/>
    <mergeCell ref="A8:I8"/>
    <mergeCell ref="A22:C22"/>
    <mergeCell ref="A17:C17"/>
    <mergeCell ref="E17:F17"/>
    <mergeCell ref="H17:I17"/>
    <mergeCell ref="H22:I22"/>
    <mergeCell ref="E22:F22"/>
    <mergeCell ref="A9:A10"/>
    <mergeCell ref="B9:B10"/>
    <mergeCell ref="C9:G9"/>
    <mergeCell ref="H9:H10"/>
    <mergeCell ref="I9:I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5"/>
  <sheetViews>
    <sheetView topLeftCell="F67" zoomScale="70" zoomScaleNormal="70" workbookViewId="0">
      <selection activeCell="H14" sqref="H14"/>
    </sheetView>
  </sheetViews>
  <sheetFormatPr defaultRowHeight="15" x14ac:dyDescent="0.25"/>
  <cols>
    <col min="2" max="2" width="18.28515625" customWidth="1"/>
    <col min="3" max="3" width="18.7109375" customWidth="1"/>
    <col min="4" max="4" width="18" customWidth="1"/>
    <col min="5" max="5" width="18.28515625" customWidth="1"/>
    <col min="6" max="6" width="22.85546875" customWidth="1"/>
    <col min="10" max="10" width="5.7109375" bestFit="1" customWidth="1"/>
    <col min="11" max="11" width="22.42578125" bestFit="1" customWidth="1"/>
    <col min="12" max="12" width="31.7109375" bestFit="1" customWidth="1"/>
    <col min="13" max="13" width="14.28515625" bestFit="1" customWidth="1"/>
    <col min="14" max="14" width="11.85546875" bestFit="1" customWidth="1"/>
    <col min="15" max="15" width="16.85546875" bestFit="1" customWidth="1"/>
    <col min="16" max="16" width="21.28515625" bestFit="1" customWidth="1"/>
  </cols>
  <sheetData>
    <row r="1" spans="1:16" ht="17.45" customHeight="1" x14ac:dyDescent="0.25">
      <c r="A1" s="4"/>
      <c r="B1" s="117" t="s">
        <v>21</v>
      </c>
      <c r="C1" s="117"/>
      <c r="D1" s="117"/>
      <c r="E1" s="117"/>
      <c r="F1" s="117"/>
      <c r="G1" s="3"/>
      <c r="H1" s="3"/>
      <c r="I1" s="3"/>
      <c r="J1" s="116" t="s">
        <v>103</v>
      </c>
      <c r="K1" s="116"/>
      <c r="L1" s="116"/>
      <c r="M1" s="116"/>
      <c r="N1" s="116"/>
      <c r="O1" s="116"/>
      <c r="P1" s="37"/>
    </row>
    <row r="2" spans="1:16" ht="18" customHeight="1" x14ac:dyDescent="0.25">
      <c r="A2" s="4"/>
      <c r="B2" s="5"/>
      <c r="C2" s="6"/>
      <c r="D2" s="118" t="s">
        <v>22</v>
      </c>
      <c r="E2" s="118"/>
      <c r="F2" s="118"/>
      <c r="G2" s="3"/>
      <c r="H2" s="3"/>
      <c r="I2" s="3"/>
      <c r="J2" s="4"/>
      <c r="K2" s="27"/>
      <c r="L2" s="38" t="s">
        <v>104</v>
      </c>
      <c r="M2" s="119" t="s">
        <v>120</v>
      </c>
      <c r="N2" s="119"/>
      <c r="O2" s="119"/>
      <c r="P2" s="37"/>
    </row>
    <row r="3" spans="1:16" ht="18.75" x14ac:dyDescent="0.25">
      <c r="A3" s="4"/>
      <c r="B3" s="7"/>
      <c r="C3" s="8" t="s">
        <v>23</v>
      </c>
      <c r="D3" s="8"/>
      <c r="E3" s="9">
        <v>1340</v>
      </c>
      <c r="F3" s="7"/>
      <c r="G3" s="10" t="s">
        <v>24</v>
      </c>
      <c r="H3" s="10"/>
      <c r="I3" s="3"/>
      <c r="J3" s="4"/>
      <c r="K3" s="12"/>
      <c r="L3" s="4" t="s">
        <v>23</v>
      </c>
      <c r="M3" s="4"/>
      <c r="N3" s="39">
        <v>1800</v>
      </c>
      <c r="O3" s="39"/>
      <c r="P3" s="37" t="s">
        <v>105</v>
      </c>
    </row>
    <row r="4" spans="1:16" ht="18.75" x14ac:dyDescent="0.25">
      <c r="A4" s="4"/>
      <c r="B4" s="7"/>
      <c r="C4" s="8" t="s">
        <v>25</v>
      </c>
      <c r="D4" s="8"/>
      <c r="E4" s="11">
        <v>18090000</v>
      </c>
      <c r="F4" s="7"/>
      <c r="G4" s="10" t="s">
        <v>26</v>
      </c>
      <c r="H4" s="10"/>
      <c r="I4" s="3"/>
      <c r="J4" s="4"/>
      <c r="K4" s="12"/>
      <c r="L4" s="4" t="s">
        <v>25</v>
      </c>
      <c r="M4" s="4"/>
      <c r="N4" s="40">
        <f>N3*33000</f>
        <v>59400000</v>
      </c>
      <c r="O4" s="39"/>
      <c r="P4" s="37" t="s">
        <v>118</v>
      </c>
    </row>
    <row r="5" spans="1:16" ht="18.75" x14ac:dyDescent="0.25">
      <c r="A5" s="4"/>
      <c r="B5" s="7"/>
      <c r="C5" s="8" t="s">
        <v>27</v>
      </c>
      <c r="D5" s="8"/>
      <c r="E5" s="11">
        <f>F32</f>
        <v>18146200</v>
      </c>
      <c r="F5" s="7"/>
      <c r="G5" s="10" t="s">
        <v>28</v>
      </c>
      <c r="H5" s="10"/>
      <c r="I5" s="3"/>
      <c r="J5" s="4"/>
      <c r="K5" s="12"/>
      <c r="L5" s="4" t="s">
        <v>27</v>
      </c>
      <c r="M5" s="4"/>
      <c r="N5" s="40">
        <f>O29</f>
        <v>51886400</v>
      </c>
      <c r="O5" s="39"/>
      <c r="P5" s="37" t="s">
        <v>106</v>
      </c>
    </row>
    <row r="6" spans="1:16" ht="18.75" x14ac:dyDescent="0.25">
      <c r="A6" s="4"/>
      <c r="B6" s="7"/>
      <c r="C6" s="8" t="s">
        <v>29</v>
      </c>
      <c r="D6" s="8"/>
      <c r="E6" s="11">
        <f>E4-E5</f>
        <v>-56200</v>
      </c>
      <c r="F6" s="7"/>
      <c r="G6" s="3"/>
      <c r="H6" s="3"/>
      <c r="I6" s="3"/>
      <c r="J6" s="4"/>
      <c r="K6" s="12"/>
      <c r="L6" s="4" t="s">
        <v>29</v>
      </c>
      <c r="M6" s="4"/>
      <c r="N6" s="40">
        <f>N4-N5</f>
        <v>7513600</v>
      </c>
      <c r="O6" s="39"/>
      <c r="P6" s="37" t="s">
        <v>119</v>
      </c>
    </row>
    <row r="7" spans="1:16" ht="16.5" x14ac:dyDescent="0.25">
      <c r="A7" s="4"/>
      <c r="B7" s="12"/>
      <c r="C7" s="4"/>
      <c r="D7" s="4"/>
      <c r="E7" s="12"/>
      <c r="F7" s="12"/>
      <c r="G7" s="3"/>
      <c r="H7" s="3"/>
      <c r="I7" s="3"/>
      <c r="J7" s="4"/>
      <c r="K7" s="12"/>
      <c r="L7" s="4"/>
      <c r="M7" s="4"/>
      <c r="N7" s="39"/>
      <c r="O7" s="39"/>
      <c r="P7" s="37"/>
    </row>
    <row r="8" spans="1:16" ht="16.5" x14ac:dyDescent="0.25">
      <c r="A8" s="13" t="s">
        <v>30</v>
      </c>
      <c r="B8" s="13" t="s">
        <v>31</v>
      </c>
      <c r="C8" s="13" t="s">
        <v>32</v>
      </c>
      <c r="D8" s="13" t="s">
        <v>33</v>
      </c>
      <c r="E8" s="13" t="s">
        <v>34</v>
      </c>
      <c r="F8" s="13" t="s">
        <v>35</v>
      </c>
      <c r="G8" s="3"/>
      <c r="H8" s="3"/>
      <c r="I8" s="3"/>
      <c r="J8" s="13" t="s">
        <v>30</v>
      </c>
      <c r="K8" s="13" t="s">
        <v>31</v>
      </c>
      <c r="L8" s="13" t="s">
        <v>32</v>
      </c>
      <c r="M8" s="13" t="s">
        <v>33</v>
      </c>
      <c r="N8" s="13" t="s">
        <v>34</v>
      </c>
      <c r="O8" s="13" t="s">
        <v>35</v>
      </c>
      <c r="P8" s="37"/>
    </row>
    <row r="9" spans="1:16" ht="18.75" x14ac:dyDescent="0.25">
      <c r="A9" s="14">
        <v>1</v>
      </c>
      <c r="B9" s="15" t="s">
        <v>36</v>
      </c>
      <c r="C9" s="14" t="s">
        <v>37</v>
      </c>
      <c r="D9" s="14">
        <v>35</v>
      </c>
      <c r="E9" s="16">
        <v>150000</v>
      </c>
      <c r="F9" s="16">
        <f>D9*E9</f>
        <v>5250000</v>
      </c>
      <c r="G9" s="3"/>
      <c r="H9" s="3"/>
      <c r="I9" s="3"/>
      <c r="J9" s="41">
        <v>1</v>
      </c>
      <c r="K9" s="15" t="s">
        <v>36</v>
      </c>
      <c r="L9" s="14" t="s">
        <v>37</v>
      </c>
      <c r="M9" s="14">
        <v>150</v>
      </c>
      <c r="N9" s="42">
        <v>150000</v>
      </c>
      <c r="O9" s="42">
        <f t="shared" ref="O9:O14" si="0">M9*N9</f>
        <v>22500000</v>
      </c>
      <c r="P9" s="37"/>
    </row>
    <row r="10" spans="1:16" ht="18.75" x14ac:dyDescent="0.25">
      <c r="A10" s="14">
        <v>2</v>
      </c>
      <c r="B10" s="17" t="s">
        <v>38</v>
      </c>
      <c r="C10" s="14" t="s">
        <v>37</v>
      </c>
      <c r="D10" s="14">
        <v>10</v>
      </c>
      <c r="E10" s="16">
        <v>100000</v>
      </c>
      <c r="F10" s="16">
        <f t="shared" ref="F10" si="1">D10*E10</f>
        <v>1000000</v>
      </c>
      <c r="G10" s="3"/>
      <c r="H10" s="3"/>
      <c r="I10" s="3"/>
      <c r="J10" s="41">
        <v>2</v>
      </c>
      <c r="K10" s="15" t="s">
        <v>107</v>
      </c>
      <c r="L10" s="14" t="s">
        <v>37</v>
      </c>
      <c r="M10" s="14">
        <v>50</v>
      </c>
      <c r="N10" s="42">
        <v>55500</v>
      </c>
      <c r="O10" s="42">
        <f t="shared" si="0"/>
        <v>2775000</v>
      </c>
      <c r="P10" s="37"/>
    </row>
    <row r="11" spans="1:16" ht="18.75" x14ac:dyDescent="0.25">
      <c r="A11" s="14">
        <v>3</v>
      </c>
      <c r="B11" s="17" t="s">
        <v>39</v>
      </c>
      <c r="C11" s="14" t="s">
        <v>37</v>
      </c>
      <c r="D11" s="14">
        <v>1</v>
      </c>
      <c r="E11" s="16">
        <v>580000</v>
      </c>
      <c r="F11" s="16">
        <f>D11*E11</f>
        <v>580000</v>
      </c>
      <c r="G11" s="3"/>
      <c r="H11" s="3"/>
      <c r="I11" s="3"/>
      <c r="J11" s="41">
        <v>3</v>
      </c>
      <c r="K11" s="15" t="s">
        <v>108</v>
      </c>
      <c r="L11" s="14" t="s">
        <v>37</v>
      </c>
      <c r="M11" s="14">
        <v>20</v>
      </c>
      <c r="N11" s="42">
        <v>86000</v>
      </c>
      <c r="O11" s="42">
        <f t="shared" si="0"/>
        <v>1720000</v>
      </c>
      <c r="P11" s="37"/>
    </row>
    <row r="12" spans="1:16" ht="18.75" x14ac:dyDescent="0.25">
      <c r="A12" s="14">
        <v>4</v>
      </c>
      <c r="B12" s="17" t="s">
        <v>40</v>
      </c>
      <c r="C12" s="14" t="s">
        <v>37</v>
      </c>
      <c r="D12" s="14">
        <v>30</v>
      </c>
      <c r="E12" s="16">
        <v>135000</v>
      </c>
      <c r="F12" s="16">
        <f>D12*E12</f>
        <v>4050000</v>
      </c>
      <c r="G12" s="3"/>
      <c r="H12" s="3"/>
      <c r="I12" s="3"/>
      <c r="J12" s="41">
        <v>4</v>
      </c>
      <c r="K12" s="15" t="s">
        <v>109</v>
      </c>
      <c r="L12" s="14" t="s">
        <v>37</v>
      </c>
      <c r="M12" s="14">
        <v>30</v>
      </c>
      <c r="N12" s="42">
        <v>39500</v>
      </c>
      <c r="O12" s="42">
        <f t="shared" si="0"/>
        <v>1185000</v>
      </c>
      <c r="P12" s="37"/>
    </row>
    <row r="13" spans="1:16" ht="18.75" x14ac:dyDescent="0.25">
      <c r="A13" s="14">
        <v>5</v>
      </c>
      <c r="B13" s="17" t="s">
        <v>41</v>
      </c>
      <c r="C13" s="14" t="s">
        <v>37</v>
      </c>
      <c r="D13" s="14">
        <v>115</v>
      </c>
      <c r="E13" s="16">
        <v>19600</v>
      </c>
      <c r="F13" s="16">
        <f>D13*E13</f>
        <v>2254000</v>
      </c>
      <c r="G13" s="3"/>
      <c r="H13" s="3"/>
      <c r="I13" s="3"/>
      <c r="J13" s="41">
        <v>5</v>
      </c>
      <c r="K13" s="17" t="s">
        <v>42</v>
      </c>
      <c r="L13" s="14" t="s">
        <v>37</v>
      </c>
      <c r="M13" s="14">
        <v>1</v>
      </c>
      <c r="N13" s="16">
        <v>96500</v>
      </c>
      <c r="O13" s="16">
        <f t="shared" si="0"/>
        <v>96500</v>
      </c>
      <c r="P13" s="37"/>
    </row>
    <row r="14" spans="1:16" ht="18.75" x14ac:dyDescent="0.25">
      <c r="A14" s="14">
        <v>6</v>
      </c>
      <c r="B14" s="17" t="s">
        <v>42</v>
      </c>
      <c r="C14" s="14" t="s">
        <v>37</v>
      </c>
      <c r="D14" s="14">
        <v>1</v>
      </c>
      <c r="E14" s="16">
        <v>96500</v>
      </c>
      <c r="F14" s="16">
        <f t="shared" ref="F14:F30" si="2">D14*E14</f>
        <v>96500</v>
      </c>
      <c r="G14" s="3"/>
      <c r="H14" s="3"/>
      <c r="I14" s="3"/>
      <c r="J14" s="41">
        <v>6</v>
      </c>
      <c r="K14" s="17" t="s">
        <v>97</v>
      </c>
      <c r="L14" s="14" t="s">
        <v>37</v>
      </c>
      <c r="M14" s="14">
        <v>5</v>
      </c>
      <c r="N14" s="42">
        <v>69500</v>
      </c>
      <c r="O14" s="42">
        <f t="shared" si="0"/>
        <v>347500</v>
      </c>
      <c r="P14" s="37"/>
    </row>
    <row r="15" spans="1:16" ht="18.75" x14ac:dyDescent="0.25">
      <c r="A15" s="14">
        <v>7</v>
      </c>
      <c r="B15" s="17" t="s">
        <v>43</v>
      </c>
      <c r="C15" s="14" t="s">
        <v>37</v>
      </c>
      <c r="D15" s="14">
        <v>1</v>
      </c>
      <c r="E15" s="16">
        <v>111000</v>
      </c>
      <c r="F15" s="16">
        <f t="shared" si="2"/>
        <v>111000</v>
      </c>
      <c r="G15" s="3"/>
      <c r="H15" s="3"/>
      <c r="I15" s="3"/>
      <c r="J15" s="41">
        <v>7</v>
      </c>
      <c r="K15" s="17" t="s">
        <v>55</v>
      </c>
      <c r="L15" s="14" t="s">
        <v>37</v>
      </c>
      <c r="M15" s="14">
        <v>4</v>
      </c>
      <c r="N15" s="42">
        <v>43500</v>
      </c>
      <c r="O15" s="42">
        <f>N15*M15</f>
        <v>174000</v>
      </c>
      <c r="P15" s="37"/>
    </row>
    <row r="16" spans="1:16" ht="18.75" x14ac:dyDescent="0.25">
      <c r="A16" s="14">
        <v>8</v>
      </c>
      <c r="B16" s="17" t="s">
        <v>44</v>
      </c>
      <c r="C16" s="14" t="s">
        <v>37</v>
      </c>
      <c r="D16" s="14">
        <v>1</v>
      </c>
      <c r="E16" s="16">
        <v>118000</v>
      </c>
      <c r="F16" s="16">
        <f t="shared" si="2"/>
        <v>118000</v>
      </c>
      <c r="G16" s="3"/>
      <c r="H16" s="3"/>
      <c r="I16" s="3"/>
      <c r="J16" s="41">
        <v>8</v>
      </c>
      <c r="K16" s="15" t="s">
        <v>43</v>
      </c>
      <c r="L16" s="14" t="s">
        <v>37</v>
      </c>
      <c r="M16" s="14">
        <v>1</v>
      </c>
      <c r="N16" s="42">
        <v>111000</v>
      </c>
      <c r="O16" s="42">
        <f t="shared" ref="O16:O27" si="3">M16*N16</f>
        <v>111000</v>
      </c>
      <c r="P16" s="37"/>
    </row>
    <row r="17" spans="1:16" ht="18.75" x14ac:dyDescent="0.25">
      <c r="A17" s="14">
        <v>9</v>
      </c>
      <c r="B17" s="17" t="s">
        <v>45</v>
      </c>
      <c r="C17" s="14" t="s">
        <v>37</v>
      </c>
      <c r="D17" s="14">
        <v>5</v>
      </c>
      <c r="E17" s="16">
        <v>71000</v>
      </c>
      <c r="F17" s="16">
        <f t="shared" si="2"/>
        <v>355000</v>
      </c>
      <c r="G17" s="3"/>
      <c r="H17" s="3"/>
      <c r="I17" s="3"/>
      <c r="J17" s="41">
        <v>9</v>
      </c>
      <c r="K17" s="17" t="s">
        <v>110</v>
      </c>
      <c r="L17" s="14" t="s">
        <v>111</v>
      </c>
      <c r="M17" s="14">
        <v>1</v>
      </c>
      <c r="N17" s="42">
        <v>90000</v>
      </c>
      <c r="O17" s="42">
        <f t="shared" si="3"/>
        <v>90000</v>
      </c>
      <c r="P17" s="37"/>
    </row>
    <row r="18" spans="1:16" ht="18.75" x14ac:dyDescent="0.25">
      <c r="A18" s="14">
        <v>10</v>
      </c>
      <c r="B18" s="17" t="s">
        <v>46</v>
      </c>
      <c r="C18" s="14" t="s">
        <v>37</v>
      </c>
      <c r="D18" s="14">
        <v>15</v>
      </c>
      <c r="E18" s="16">
        <v>48000</v>
      </c>
      <c r="F18" s="16">
        <f t="shared" si="2"/>
        <v>720000</v>
      </c>
      <c r="G18" s="3"/>
      <c r="H18" s="3"/>
      <c r="I18" s="3"/>
      <c r="J18" s="41">
        <v>10</v>
      </c>
      <c r="K18" s="17" t="s">
        <v>112</v>
      </c>
      <c r="L18" s="14" t="s">
        <v>37</v>
      </c>
      <c r="M18" s="14">
        <v>4</v>
      </c>
      <c r="N18" s="42">
        <v>9500</v>
      </c>
      <c r="O18" s="42">
        <f t="shared" si="3"/>
        <v>38000</v>
      </c>
      <c r="P18" s="37"/>
    </row>
    <row r="19" spans="1:16" ht="18.75" x14ac:dyDescent="0.25">
      <c r="A19" s="14">
        <v>11</v>
      </c>
      <c r="B19" s="17" t="s">
        <v>47</v>
      </c>
      <c r="C19" s="14" t="s">
        <v>37</v>
      </c>
      <c r="D19" s="14">
        <v>0.5</v>
      </c>
      <c r="E19" s="16">
        <v>73000</v>
      </c>
      <c r="F19" s="16">
        <f t="shared" si="2"/>
        <v>36500</v>
      </c>
      <c r="G19" s="3"/>
      <c r="H19" s="3"/>
      <c r="I19" s="3"/>
      <c r="J19" s="41">
        <v>11</v>
      </c>
      <c r="K19" s="17" t="s">
        <v>56</v>
      </c>
      <c r="L19" s="14" t="s">
        <v>57</v>
      </c>
      <c r="M19" s="14">
        <v>4</v>
      </c>
      <c r="N19" s="42">
        <v>75000</v>
      </c>
      <c r="O19" s="42">
        <f t="shared" si="3"/>
        <v>300000</v>
      </c>
      <c r="P19" s="37"/>
    </row>
    <row r="20" spans="1:16" ht="18.75" x14ac:dyDescent="0.25">
      <c r="A20" s="14">
        <v>12</v>
      </c>
      <c r="B20" s="17" t="s">
        <v>48</v>
      </c>
      <c r="C20" s="14" t="s">
        <v>37</v>
      </c>
      <c r="D20" s="14">
        <v>0.5</v>
      </c>
      <c r="E20" s="16">
        <v>66000</v>
      </c>
      <c r="F20" s="16">
        <f t="shared" si="2"/>
        <v>33000</v>
      </c>
      <c r="G20" s="3"/>
      <c r="H20" s="3"/>
      <c r="I20" s="3"/>
      <c r="J20" s="41">
        <v>12</v>
      </c>
      <c r="K20" s="17" t="s">
        <v>113</v>
      </c>
      <c r="L20" s="14" t="s">
        <v>54</v>
      </c>
      <c r="M20" s="14">
        <v>4</v>
      </c>
      <c r="N20" s="42">
        <v>78000</v>
      </c>
      <c r="O20" s="42">
        <f t="shared" si="3"/>
        <v>312000</v>
      </c>
      <c r="P20" s="37"/>
    </row>
    <row r="21" spans="1:16" ht="18.75" x14ac:dyDescent="0.25">
      <c r="A21" s="14">
        <v>13</v>
      </c>
      <c r="B21" s="17" t="s">
        <v>49</v>
      </c>
      <c r="C21" s="14" t="s">
        <v>37</v>
      </c>
      <c r="D21" s="14">
        <v>2</v>
      </c>
      <c r="E21" s="16">
        <v>67500</v>
      </c>
      <c r="F21" s="16">
        <f t="shared" si="2"/>
        <v>135000</v>
      </c>
      <c r="G21" s="3"/>
      <c r="H21" s="3"/>
      <c r="I21" s="3"/>
      <c r="J21" s="41">
        <v>13</v>
      </c>
      <c r="K21" s="17" t="s">
        <v>58</v>
      </c>
      <c r="L21" s="14" t="s">
        <v>59</v>
      </c>
      <c r="M21" s="14">
        <v>4</v>
      </c>
      <c r="N21" s="42">
        <v>53100</v>
      </c>
      <c r="O21" s="42">
        <f t="shared" si="3"/>
        <v>212400</v>
      </c>
      <c r="P21" s="37"/>
    </row>
    <row r="22" spans="1:16" ht="18.75" x14ac:dyDescent="0.25">
      <c r="A22" s="14">
        <v>14</v>
      </c>
      <c r="B22" s="17" t="s">
        <v>50</v>
      </c>
      <c r="C22" s="14" t="s">
        <v>37</v>
      </c>
      <c r="D22" s="14">
        <v>4</v>
      </c>
      <c r="E22" s="16">
        <v>120000</v>
      </c>
      <c r="F22" s="16">
        <f t="shared" si="2"/>
        <v>480000</v>
      </c>
      <c r="G22" s="3"/>
      <c r="H22" s="3"/>
      <c r="I22" s="3"/>
      <c r="J22" s="41">
        <v>14</v>
      </c>
      <c r="K22" s="17" t="s">
        <v>60</v>
      </c>
      <c r="L22" s="14" t="s">
        <v>59</v>
      </c>
      <c r="M22" s="14">
        <v>4</v>
      </c>
      <c r="N22" s="42">
        <v>47400</v>
      </c>
      <c r="O22" s="42">
        <f t="shared" si="3"/>
        <v>189600</v>
      </c>
      <c r="P22" s="37"/>
    </row>
    <row r="23" spans="1:16" ht="18.75" x14ac:dyDescent="0.25">
      <c r="A23" s="14">
        <v>15</v>
      </c>
      <c r="B23" s="17" t="s">
        <v>51</v>
      </c>
      <c r="C23" s="14" t="s">
        <v>37</v>
      </c>
      <c r="D23" s="14">
        <v>2</v>
      </c>
      <c r="E23" s="16">
        <v>94000</v>
      </c>
      <c r="F23" s="16">
        <f t="shared" si="2"/>
        <v>188000</v>
      </c>
      <c r="G23" s="3"/>
      <c r="H23" s="3"/>
      <c r="I23" s="3"/>
      <c r="J23" s="41">
        <v>15</v>
      </c>
      <c r="K23" s="17" t="s">
        <v>121</v>
      </c>
      <c r="L23" s="14" t="s">
        <v>57</v>
      </c>
      <c r="M23" s="14">
        <v>10</v>
      </c>
      <c r="N23" s="42">
        <v>19500</v>
      </c>
      <c r="O23" s="42">
        <f t="shared" si="3"/>
        <v>195000</v>
      </c>
      <c r="P23" s="37"/>
    </row>
    <row r="24" spans="1:16" ht="18.75" x14ac:dyDescent="0.25">
      <c r="A24" s="14">
        <v>16</v>
      </c>
      <c r="B24" s="17" t="s">
        <v>52</v>
      </c>
      <c r="C24" s="14" t="s">
        <v>37</v>
      </c>
      <c r="D24" s="14">
        <v>1</v>
      </c>
      <c r="E24" s="16">
        <v>45000</v>
      </c>
      <c r="F24" s="16">
        <f t="shared" si="2"/>
        <v>45000</v>
      </c>
      <c r="G24" s="3"/>
      <c r="H24" s="3"/>
      <c r="I24" s="3"/>
      <c r="J24" s="41">
        <v>16</v>
      </c>
      <c r="K24" s="15" t="s">
        <v>115</v>
      </c>
      <c r="L24" s="14" t="s">
        <v>116</v>
      </c>
      <c r="M24" s="14">
        <v>1800</v>
      </c>
      <c r="N24" s="42">
        <v>8748</v>
      </c>
      <c r="O24" s="42">
        <f t="shared" si="3"/>
        <v>15746400</v>
      </c>
      <c r="P24" s="37"/>
    </row>
    <row r="25" spans="1:16" ht="18.75" x14ac:dyDescent="0.25">
      <c r="A25" s="14">
        <v>17</v>
      </c>
      <c r="B25" s="17" t="s">
        <v>53</v>
      </c>
      <c r="C25" s="14" t="s">
        <v>54</v>
      </c>
      <c r="D25" s="14">
        <v>4</v>
      </c>
      <c r="E25" s="16">
        <v>78000</v>
      </c>
      <c r="F25" s="16">
        <f t="shared" si="2"/>
        <v>312000</v>
      </c>
      <c r="G25" s="3"/>
      <c r="H25" s="3"/>
      <c r="I25" s="3"/>
      <c r="J25" s="41">
        <v>17</v>
      </c>
      <c r="K25" s="15" t="s">
        <v>94</v>
      </c>
      <c r="L25" s="14" t="s">
        <v>37</v>
      </c>
      <c r="M25" s="14">
        <v>2</v>
      </c>
      <c r="N25" s="42">
        <v>560000</v>
      </c>
      <c r="O25" s="42">
        <f t="shared" si="3"/>
        <v>1120000</v>
      </c>
      <c r="P25" s="37"/>
    </row>
    <row r="26" spans="1:16" ht="18.75" x14ac:dyDescent="0.25">
      <c r="A26" s="14">
        <v>19</v>
      </c>
      <c r="B26" s="17" t="s">
        <v>55</v>
      </c>
      <c r="C26" s="14" t="s">
        <v>37</v>
      </c>
      <c r="D26" s="14">
        <v>4</v>
      </c>
      <c r="E26" s="16">
        <v>44300</v>
      </c>
      <c r="F26" s="16">
        <f t="shared" si="2"/>
        <v>177200</v>
      </c>
      <c r="G26" s="3"/>
      <c r="H26" s="3"/>
      <c r="I26" s="3"/>
      <c r="J26" s="41">
        <v>18</v>
      </c>
      <c r="K26" s="17" t="s">
        <v>122</v>
      </c>
      <c r="L26" s="14" t="s">
        <v>57</v>
      </c>
      <c r="M26" s="14">
        <v>2</v>
      </c>
      <c r="N26" s="42">
        <v>72000</v>
      </c>
      <c r="O26" s="42">
        <f t="shared" si="3"/>
        <v>144000</v>
      </c>
      <c r="P26" s="37"/>
    </row>
    <row r="27" spans="1:16" ht="18.75" x14ac:dyDescent="0.25">
      <c r="A27" s="14">
        <v>20</v>
      </c>
      <c r="B27" s="17" t="s">
        <v>56</v>
      </c>
      <c r="C27" s="14" t="s">
        <v>57</v>
      </c>
      <c r="D27" s="14">
        <v>4</v>
      </c>
      <c r="E27" s="16">
        <v>75000</v>
      </c>
      <c r="F27" s="16">
        <f t="shared" si="2"/>
        <v>300000</v>
      </c>
      <c r="G27" s="3"/>
      <c r="H27" s="3"/>
      <c r="I27" s="3"/>
      <c r="J27" s="41">
        <v>19</v>
      </c>
      <c r="K27" s="15" t="s">
        <v>117</v>
      </c>
      <c r="L27" s="14" t="s">
        <v>37</v>
      </c>
      <c r="M27" s="14">
        <v>120</v>
      </c>
      <c r="N27" s="42">
        <v>24000</v>
      </c>
      <c r="O27" s="42">
        <f t="shared" si="3"/>
        <v>2880000</v>
      </c>
      <c r="P27" s="37"/>
    </row>
    <row r="28" spans="1:16" ht="18.75" x14ac:dyDescent="0.25">
      <c r="A28" s="14">
        <v>21</v>
      </c>
      <c r="B28" s="17" t="s">
        <v>58</v>
      </c>
      <c r="C28" s="14" t="s">
        <v>59</v>
      </c>
      <c r="D28" s="14">
        <v>4</v>
      </c>
      <c r="E28" s="16">
        <v>53100</v>
      </c>
      <c r="F28" s="16">
        <f t="shared" si="2"/>
        <v>212400</v>
      </c>
      <c r="G28" s="3"/>
      <c r="H28" s="3"/>
      <c r="I28" s="3"/>
      <c r="J28" s="41">
        <v>20</v>
      </c>
      <c r="K28" s="15" t="s">
        <v>62</v>
      </c>
      <c r="L28" s="14"/>
      <c r="M28" s="14"/>
      <c r="N28" s="42"/>
      <c r="O28" s="42">
        <v>1750000</v>
      </c>
      <c r="P28" s="37"/>
    </row>
    <row r="29" spans="1:16" ht="18.75" x14ac:dyDescent="0.25">
      <c r="A29" s="14">
        <v>22</v>
      </c>
      <c r="B29" s="17" t="s">
        <v>60</v>
      </c>
      <c r="C29" s="14" t="s">
        <v>59</v>
      </c>
      <c r="D29" s="14">
        <v>4</v>
      </c>
      <c r="E29" s="16">
        <v>47400</v>
      </c>
      <c r="F29" s="16">
        <f t="shared" si="2"/>
        <v>189600</v>
      </c>
      <c r="G29" s="3"/>
      <c r="H29" s="3"/>
      <c r="I29" s="3"/>
      <c r="J29" s="41"/>
      <c r="K29" s="43" t="s">
        <v>63</v>
      </c>
      <c r="L29" s="41"/>
      <c r="M29" s="41"/>
      <c r="N29" s="44"/>
      <c r="O29" s="45">
        <f>SUM(O9:O28)</f>
        <v>51886400</v>
      </c>
      <c r="P29" s="37"/>
    </row>
    <row r="30" spans="1:16" ht="18.75" x14ac:dyDescent="0.25">
      <c r="A30" s="14">
        <v>23</v>
      </c>
      <c r="B30" s="17" t="s">
        <v>61</v>
      </c>
      <c r="C30" s="14" t="s">
        <v>59</v>
      </c>
      <c r="D30" s="14">
        <v>10</v>
      </c>
      <c r="E30" s="16">
        <v>16300</v>
      </c>
      <c r="F30" s="16">
        <f t="shared" si="2"/>
        <v>163000</v>
      </c>
      <c r="G30" s="3"/>
      <c r="H30" s="3"/>
      <c r="I30" s="3"/>
      <c r="J30" s="3"/>
    </row>
    <row r="31" spans="1:16" ht="18.75" x14ac:dyDescent="0.25">
      <c r="A31" s="18">
        <v>24</v>
      </c>
      <c r="B31" s="15" t="s">
        <v>62</v>
      </c>
      <c r="C31" s="14"/>
      <c r="D31" s="14"/>
      <c r="E31" s="16"/>
      <c r="F31" s="16">
        <v>1340000</v>
      </c>
    </row>
    <row r="32" spans="1:16" ht="18.75" x14ac:dyDescent="0.25">
      <c r="A32" s="19"/>
      <c r="B32" s="20" t="s">
        <v>63</v>
      </c>
      <c r="C32" s="19"/>
      <c r="D32" s="19"/>
      <c r="E32" s="21"/>
      <c r="F32" s="22">
        <f>SUM(F9:F31)</f>
        <v>18146200</v>
      </c>
    </row>
    <row r="34" spans="1:16" ht="18" customHeight="1" x14ac:dyDescent="0.25">
      <c r="A34" s="4"/>
      <c r="B34" s="117" t="s">
        <v>21</v>
      </c>
      <c r="C34" s="117"/>
      <c r="D34" s="117"/>
      <c r="E34" s="117"/>
      <c r="F34" s="117"/>
      <c r="G34" s="3"/>
      <c r="H34" s="3"/>
      <c r="I34" s="3"/>
      <c r="K34" s="117" t="s">
        <v>103</v>
      </c>
      <c r="L34" s="117"/>
      <c r="M34" s="117"/>
      <c r="N34" s="117"/>
      <c r="O34" s="117"/>
    </row>
    <row r="35" spans="1:16" ht="18" customHeight="1" x14ac:dyDescent="0.25">
      <c r="A35" s="4"/>
      <c r="B35" s="5"/>
      <c r="C35" s="6"/>
      <c r="D35" s="118" t="s">
        <v>64</v>
      </c>
      <c r="E35" s="118"/>
      <c r="F35" s="118"/>
      <c r="G35" s="3"/>
      <c r="H35" s="3"/>
      <c r="I35" s="3"/>
      <c r="J35" s="8"/>
      <c r="K35" s="5"/>
      <c r="L35" s="6" t="s">
        <v>132</v>
      </c>
      <c r="M35" s="118" t="s">
        <v>133</v>
      </c>
      <c r="N35" s="118"/>
      <c r="O35" s="118"/>
      <c r="P35" s="3"/>
    </row>
    <row r="36" spans="1:16" ht="18.75" x14ac:dyDescent="0.25">
      <c r="A36" s="4"/>
      <c r="B36" s="7"/>
      <c r="C36" s="8" t="s">
        <v>23</v>
      </c>
      <c r="D36" s="8"/>
      <c r="E36" s="9">
        <v>1340</v>
      </c>
      <c r="F36" s="7"/>
      <c r="G36" s="10" t="s">
        <v>24</v>
      </c>
      <c r="H36" s="10"/>
      <c r="I36" s="3"/>
      <c r="J36" s="8"/>
      <c r="K36" s="7"/>
      <c r="L36" s="8" t="s">
        <v>23</v>
      </c>
      <c r="M36" s="8"/>
      <c r="N36" s="39">
        <v>1800</v>
      </c>
      <c r="O36" s="46"/>
      <c r="P36" s="3" t="s">
        <v>134</v>
      </c>
    </row>
    <row r="37" spans="1:16" ht="18.75" x14ac:dyDescent="0.25">
      <c r="A37" s="4"/>
      <c r="B37" s="7"/>
      <c r="C37" s="8" t="s">
        <v>25</v>
      </c>
      <c r="D37" s="8"/>
      <c r="E37" s="11">
        <v>18090000</v>
      </c>
      <c r="F37" s="7"/>
      <c r="G37" s="10" t="s">
        <v>65</v>
      </c>
      <c r="H37" s="10"/>
      <c r="I37" s="3"/>
      <c r="J37" s="8"/>
      <c r="K37" s="7"/>
      <c r="L37" s="8" t="s">
        <v>25</v>
      </c>
      <c r="M37" s="8"/>
      <c r="N37" s="40">
        <f>N36*33000</f>
        <v>59400000</v>
      </c>
      <c r="O37" s="46"/>
      <c r="P37" s="3" t="s">
        <v>135</v>
      </c>
    </row>
    <row r="38" spans="1:16" ht="18.75" x14ac:dyDescent="0.25">
      <c r="A38" s="4"/>
      <c r="B38" s="7"/>
      <c r="C38" s="8" t="s">
        <v>27</v>
      </c>
      <c r="D38" s="8"/>
      <c r="E38" s="11">
        <f>F61</f>
        <v>17593600</v>
      </c>
      <c r="F38" s="7"/>
      <c r="G38" s="10" t="s">
        <v>66</v>
      </c>
      <c r="H38" s="10"/>
      <c r="I38" s="3"/>
      <c r="J38" s="8"/>
      <c r="K38" s="7"/>
      <c r="L38" s="8" t="s">
        <v>27</v>
      </c>
      <c r="M38" s="8"/>
      <c r="N38" s="40"/>
      <c r="O38" s="46"/>
      <c r="P38" s="3" t="s">
        <v>136</v>
      </c>
    </row>
    <row r="39" spans="1:16" ht="18.75" x14ac:dyDescent="0.25">
      <c r="A39" s="4"/>
      <c r="B39" s="7"/>
      <c r="C39" s="8" t="s">
        <v>29</v>
      </c>
      <c r="D39" s="8"/>
      <c r="E39" s="11">
        <f>E37-E38</f>
        <v>496400</v>
      </c>
      <c r="F39" s="7"/>
      <c r="G39" s="3"/>
      <c r="H39" s="3"/>
      <c r="I39" s="3"/>
      <c r="J39" s="8"/>
      <c r="K39" s="7"/>
      <c r="L39" s="8" t="s">
        <v>29</v>
      </c>
      <c r="M39" s="8"/>
      <c r="N39" s="40">
        <f>N37-N38</f>
        <v>59400000</v>
      </c>
      <c r="O39" s="46"/>
      <c r="P39" s="3" t="s">
        <v>137</v>
      </c>
    </row>
    <row r="40" spans="1:16" ht="16.5" x14ac:dyDescent="0.25">
      <c r="A40" s="4"/>
      <c r="B40" s="12"/>
      <c r="C40" s="4"/>
      <c r="D40" s="4"/>
      <c r="E40" s="12"/>
      <c r="F40" s="12"/>
      <c r="G40" s="3"/>
      <c r="H40" s="3"/>
      <c r="I40" s="3"/>
      <c r="J40" s="4"/>
      <c r="K40" s="12"/>
      <c r="L40" s="4"/>
      <c r="M40" s="4"/>
      <c r="N40" s="39"/>
      <c r="O40" s="39"/>
      <c r="P40" s="3"/>
    </row>
    <row r="41" spans="1:16" ht="16.5" x14ac:dyDescent="0.25">
      <c r="A41" s="13" t="s">
        <v>30</v>
      </c>
      <c r="B41" s="13" t="s">
        <v>31</v>
      </c>
      <c r="C41" s="13" t="s">
        <v>32</v>
      </c>
      <c r="D41" s="13" t="s">
        <v>33</v>
      </c>
      <c r="E41" s="13" t="s">
        <v>34</v>
      </c>
      <c r="F41" s="13" t="s">
        <v>35</v>
      </c>
      <c r="G41" s="3"/>
      <c r="H41" s="3"/>
      <c r="I41" s="3"/>
      <c r="J41" s="13" t="s">
        <v>30</v>
      </c>
      <c r="K41" s="13" t="s">
        <v>31</v>
      </c>
      <c r="L41" s="13" t="s">
        <v>32</v>
      </c>
      <c r="M41" s="13" t="s">
        <v>33</v>
      </c>
      <c r="N41" s="13" t="s">
        <v>34</v>
      </c>
      <c r="O41" s="13" t="s">
        <v>35</v>
      </c>
      <c r="P41" s="3"/>
    </row>
    <row r="42" spans="1:16" ht="18.75" x14ac:dyDescent="0.25">
      <c r="A42" s="14">
        <v>1</v>
      </c>
      <c r="B42" s="15" t="s">
        <v>36</v>
      </c>
      <c r="C42" s="14" t="s">
        <v>37</v>
      </c>
      <c r="D42" s="14">
        <v>40</v>
      </c>
      <c r="E42" s="16">
        <v>150000</v>
      </c>
      <c r="F42" s="16">
        <f>D42*E42</f>
        <v>6000000</v>
      </c>
      <c r="G42" s="3"/>
      <c r="H42" s="3"/>
      <c r="I42" s="3"/>
      <c r="J42" s="41">
        <v>1</v>
      </c>
      <c r="K42" s="15" t="s">
        <v>36</v>
      </c>
      <c r="L42" s="14" t="s">
        <v>37</v>
      </c>
      <c r="M42" s="14">
        <v>140</v>
      </c>
      <c r="N42" s="42">
        <v>150000</v>
      </c>
      <c r="O42" s="42">
        <f>M42*N42</f>
        <v>21000000</v>
      </c>
      <c r="P42" s="3"/>
    </row>
    <row r="43" spans="1:16" ht="18.75" x14ac:dyDescent="0.25">
      <c r="A43" s="14">
        <v>2</v>
      </c>
      <c r="B43" s="17" t="s">
        <v>38</v>
      </c>
      <c r="C43" s="14" t="s">
        <v>37</v>
      </c>
      <c r="D43" s="14">
        <v>10</v>
      </c>
      <c r="E43" s="16">
        <v>100000</v>
      </c>
      <c r="F43" s="16">
        <f t="shared" ref="F43" si="4">D43*E43</f>
        <v>1000000</v>
      </c>
      <c r="G43" s="3"/>
      <c r="H43" s="3"/>
      <c r="I43" s="3"/>
      <c r="J43" s="41">
        <v>2</v>
      </c>
      <c r="K43" s="17" t="s">
        <v>141</v>
      </c>
      <c r="L43" s="14" t="s">
        <v>37</v>
      </c>
      <c r="M43" s="14">
        <v>5</v>
      </c>
      <c r="N43" s="16">
        <v>320000</v>
      </c>
      <c r="O43" s="16">
        <f>N43*M43</f>
        <v>1600000</v>
      </c>
      <c r="P43" s="3"/>
    </row>
    <row r="44" spans="1:16" ht="18.75" x14ac:dyDescent="0.25">
      <c r="A44" s="14">
        <v>3</v>
      </c>
      <c r="B44" s="17" t="s">
        <v>67</v>
      </c>
      <c r="C44" s="14" t="s">
        <v>37</v>
      </c>
      <c r="D44" s="14">
        <v>10</v>
      </c>
      <c r="E44" s="16">
        <v>320000</v>
      </c>
      <c r="F44" s="16">
        <f>D44*E44</f>
        <v>3200000</v>
      </c>
      <c r="G44" s="3"/>
      <c r="H44" s="3"/>
      <c r="I44" s="3"/>
      <c r="J44" s="41">
        <v>3</v>
      </c>
      <c r="K44" s="17" t="s">
        <v>138</v>
      </c>
      <c r="L44" s="14" t="s">
        <v>37</v>
      </c>
      <c r="M44" s="14">
        <v>45</v>
      </c>
      <c r="N44" s="42">
        <v>49500</v>
      </c>
      <c r="O44" s="42">
        <f t="shared" ref="O44:O62" si="5">M44*N44</f>
        <v>2227500</v>
      </c>
      <c r="P44" s="3"/>
    </row>
    <row r="45" spans="1:16" ht="18.75" x14ac:dyDescent="0.25">
      <c r="A45" s="14">
        <v>4</v>
      </c>
      <c r="B45" s="17" t="s">
        <v>68</v>
      </c>
      <c r="C45" s="14" t="s">
        <v>37</v>
      </c>
      <c r="D45" s="14">
        <v>115</v>
      </c>
      <c r="E45" s="16">
        <v>21300</v>
      </c>
      <c r="F45" s="16">
        <f>D45*E45</f>
        <v>2449500</v>
      </c>
      <c r="G45" s="3"/>
      <c r="H45" s="3"/>
      <c r="I45" s="3"/>
      <c r="J45" s="41">
        <v>4</v>
      </c>
      <c r="K45" s="17" t="s">
        <v>140</v>
      </c>
      <c r="L45" s="14" t="s">
        <v>37</v>
      </c>
      <c r="M45" s="14">
        <v>5</v>
      </c>
      <c r="N45" s="16">
        <v>55000</v>
      </c>
      <c r="O45" s="16">
        <f t="shared" si="5"/>
        <v>275000</v>
      </c>
      <c r="P45" s="3"/>
    </row>
    <row r="46" spans="1:16" ht="18.75" x14ac:dyDescent="0.25">
      <c r="A46" s="14">
        <v>5</v>
      </c>
      <c r="B46" s="17" t="s">
        <v>42</v>
      </c>
      <c r="C46" s="14" t="s">
        <v>37</v>
      </c>
      <c r="D46" s="14">
        <v>1</v>
      </c>
      <c r="E46" s="16">
        <v>96500</v>
      </c>
      <c r="F46" s="16">
        <f t="shared" ref="F46:F59" si="6">D46*E46</f>
        <v>96500</v>
      </c>
      <c r="G46" s="3"/>
      <c r="H46" s="3"/>
      <c r="I46" s="3"/>
      <c r="J46" s="41">
        <v>5</v>
      </c>
      <c r="K46" s="17" t="s">
        <v>98</v>
      </c>
      <c r="L46" s="14" t="s">
        <v>126</v>
      </c>
      <c r="M46" s="14">
        <v>1000</v>
      </c>
      <c r="N46" s="42">
        <v>5000</v>
      </c>
      <c r="O46" s="42">
        <f t="shared" si="5"/>
        <v>5000000</v>
      </c>
      <c r="P46" s="3"/>
    </row>
    <row r="47" spans="1:16" ht="18.75" x14ac:dyDescent="0.25">
      <c r="A47" s="14">
        <v>6</v>
      </c>
      <c r="B47" s="17" t="s">
        <v>43</v>
      </c>
      <c r="C47" s="14" t="s">
        <v>37</v>
      </c>
      <c r="D47" s="14">
        <v>1</v>
      </c>
      <c r="E47" s="16">
        <v>111000</v>
      </c>
      <c r="F47" s="16">
        <f t="shared" si="6"/>
        <v>111000</v>
      </c>
      <c r="G47" s="3"/>
      <c r="H47" s="3"/>
      <c r="I47" s="3"/>
      <c r="J47" s="41">
        <v>6</v>
      </c>
      <c r="K47" s="17" t="s">
        <v>139</v>
      </c>
      <c r="L47" s="14" t="s">
        <v>37</v>
      </c>
      <c r="M47" s="14">
        <v>45</v>
      </c>
      <c r="N47" s="42">
        <v>73000</v>
      </c>
      <c r="O47" s="42">
        <f t="shared" si="5"/>
        <v>3285000</v>
      </c>
      <c r="P47" s="3"/>
    </row>
    <row r="48" spans="1:16" ht="18.75" x14ac:dyDescent="0.25">
      <c r="A48" s="14">
        <v>7</v>
      </c>
      <c r="B48" s="17" t="s">
        <v>69</v>
      </c>
      <c r="C48" s="14" t="s">
        <v>37</v>
      </c>
      <c r="D48" s="14">
        <v>20</v>
      </c>
      <c r="E48" s="16">
        <v>60500</v>
      </c>
      <c r="F48" s="16">
        <f t="shared" si="6"/>
        <v>1210000</v>
      </c>
      <c r="G48" s="3"/>
      <c r="H48" s="3"/>
      <c r="I48" s="3"/>
      <c r="J48" s="41">
        <v>7</v>
      </c>
      <c r="K48" s="17" t="s">
        <v>125</v>
      </c>
      <c r="L48" s="14" t="s">
        <v>37</v>
      </c>
      <c r="M48" s="14">
        <v>5</v>
      </c>
      <c r="N48" s="42">
        <v>75000</v>
      </c>
      <c r="O48" s="42">
        <f t="shared" si="5"/>
        <v>375000</v>
      </c>
      <c r="P48" s="3"/>
    </row>
    <row r="49" spans="1:16" ht="18.75" x14ac:dyDescent="0.25">
      <c r="A49" s="14">
        <v>8</v>
      </c>
      <c r="B49" s="17" t="s">
        <v>70</v>
      </c>
      <c r="C49" s="14" t="s">
        <v>37</v>
      </c>
      <c r="D49" s="14">
        <v>2</v>
      </c>
      <c r="E49" s="16">
        <v>59500</v>
      </c>
      <c r="F49" s="16">
        <f t="shared" si="6"/>
        <v>119000</v>
      </c>
      <c r="G49" s="3"/>
      <c r="H49" s="3"/>
      <c r="I49" s="3"/>
      <c r="J49" s="41">
        <v>8</v>
      </c>
      <c r="K49" s="17" t="s">
        <v>42</v>
      </c>
      <c r="L49" s="14" t="s">
        <v>37</v>
      </c>
      <c r="M49" s="14">
        <v>2</v>
      </c>
      <c r="N49" s="16">
        <v>96500</v>
      </c>
      <c r="O49" s="16">
        <f t="shared" si="5"/>
        <v>193000</v>
      </c>
      <c r="P49" s="3"/>
    </row>
    <row r="50" spans="1:16" ht="18.75" x14ac:dyDescent="0.25">
      <c r="A50" s="14">
        <v>9</v>
      </c>
      <c r="B50" s="17" t="s">
        <v>71</v>
      </c>
      <c r="C50" s="14" t="s">
        <v>37</v>
      </c>
      <c r="D50" s="14">
        <v>1</v>
      </c>
      <c r="E50" s="16">
        <v>160500</v>
      </c>
      <c r="F50" s="16">
        <f t="shared" si="6"/>
        <v>160500</v>
      </c>
      <c r="G50" s="3"/>
      <c r="H50" s="3"/>
      <c r="I50" s="3"/>
      <c r="J50" s="41">
        <v>9</v>
      </c>
      <c r="K50" s="15" t="s">
        <v>43</v>
      </c>
      <c r="L50" s="14" t="s">
        <v>37</v>
      </c>
      <c r="M50" s="14">
        <v>1</v>
      </c>
      <c r="N50" s="42">
        <v>111000</v>
      </c>
      <c r="O50" s="42">
        <f t="shared" si="5"/>
        <v>111000</v>
      </c>
      <c r="P50" s="3"/>
    </row>
    <row r="51" spans="1:16" ht="18.75" x14ac:dyDescent="0.25">
      <c r="A51" s="14">
        <v>10</v>
      </c>
      <c r="B51" s="17" t="s">
        <v>47</v>
      </c>
      <c r="C51" s="14" t="s">
        <v>37</v>
      </c>
      <c r="D51" s="14">
        <v>1</v>
      </c>
      <c r="E51" s="16">
        <v>73000</v>
      </c>
      <c r="F51" s="16">
        <f t="shared" si="6"/>
        <v>73000</v>
      </c>
      <c r="G51" s="3"/>
      <c r="H51" s="3"/>
      <c r="I51" s="3"/>
      <c r="J51" s="41">
        <v>10</v>
      </c>
      <c r="K51" s="15" t="s">
        <v>127</v>
      </c>
      <c r="L51" s="14" t="s">
        <v>37</v>
      </c>
      <c r="M51" s="14">
        <v>7</v>
      </c>
      <c r="N51" s="42">
        <v>49500</v>
      </c>
      <c r="O51" s="42">
        <f t="shared" si="5"/>
        <v>346500</v>
      </c>
      <c r="P51" s="3"/>
    </row>
    <row r="52" spans="1:16" ht="18.75" x14ac:dyDescent="0.25">
      <c r="A52" s="14">
        <v>11</v>
      </c>
      <c r="B52" s="17" t="s">
        <v>72</v>
      </c>
      <c r="C52" s="14" t="s">
        <v>37</v>
      </c>
      <c r="D52" s="14">
        <v>3</v>
      </c>
      <c r="E52" s="16">
        <v>47500</v>
      </c>
      <c r="F52" s="16">
        <f t="shared" si="6"/>
        <v>142500</v>
      </c>
      <c r="G52" s="3"/>
      <c r="H52" s="3"/>
      <c r="I52" s="3"/>
      <c r="J52" s="41">
        <v>11</v>
      </c>
      <c r="K52" s="17" t="s">
        <v>128</v>
      </c>
      <c r="L52" s="14" t="s">
        <v>37</v>
      </c>
      <c r="M52" s="14">
        <v>2</v>
      </c>
      <c r="N52" s="42">
        <v>118000</v>
      </c>
      <c r="O52" s="42">
        <f t="shared" si="5"/>
        <v>236000</v>
      </c>
      <c r="P52" s="3"/>
    </row>
    <row r="53" spans="1:16" ht="18.75" x14ac:dyDescent="0.25">
      <c r="A53" s="14">
        <v>12</v>
      </c>
      <c r="B53" s="17" t="s">
        <v>53</v>
      </c>
      <c r="C53" s="14" t="s">
        <v>54</v>
      </c>
      <c r="D53" s="14">
        <v>2</v>
      </c>
      <c r="E53" s="16">
        <v>78000</v>
      </c>
      <c r="F53" s="16">
        <f t="shared" si="6"/>
        <v>156000</v>
      </c>
      <c r="G53" s="3"/>
      <c r="H53" s="3"/>
      <c r="I53" s="3"/>
      <c r="J53" s="41">
        <v>12</v>
      </c>
      <c r="K53" s="17" t="s">
        <v>112</v>
      </c>
      <c r="L53" s="14" t="s">
        <v>37</v>
      </c>
      <c r="M53" s="14">
        <v>4</v>
      </c>
      <c r="N53" s="42">
        <v>9500</v>
      </c>
      <c r="O53" s="42">
        <f t="shared" si="5"/>
        <v>38000</v>
      </c>
      <c r="P53" s="3"/>
    </row>
    <row r="54" spans="1:16" ht="18.75" x14ac:dyDescent="0.25">
      <c r="A54" s="14">
        <v>13</v>
      </c>
      <c r="B54" s="17" t="s">
        <v>55</v>
      </c>
      <c r="C54" s="14" t="s">
        <v>37</v>
      </c>
      <c r="D54" s="14">
        <v>6</v>
      </c>
      <c r="E54" s="16">
        <v>44300</v>
      </c>
      <c r="F54" s="16">
        <f t="shared" si="6"/>
        <v>265800</v>
      </c>
      <c r="G54" s="3"/>
      <c r="H54" s="3"/>
      <c r="I54" s="3"/>
      <c r="J54" s="41">
        <v>13</v>
      </c>
      <c r="K54" s="17" t="s">
        <v>55</v>
      </c>
      <c r="L54" s="14" t="s">
        <v>37</v>
      </c>
      <c r="M54" s="14">
        <v>4</v>
      </c>
      <c r="N54" s="42">
        <v>44300</v>
      </c>
      <c r="O54" s="42">
        <f t="shared" si="5"/>
        <v>177200</v>
      </c>
      <c r="P54" s="3"/>
    </row>
    <row r="55" spans="1:16" ht="18.75" x14ac:dyDescent="0.25">
      <c r="A55" s="14">
        <v>14</v>
      </c>
      <c r="B55" s="17" t="s">
        <v>56</v>
      </c>
      <c r="C55" s="14" t="s">
        <v>57</v>
      </c>
      <c r="D55" s="14">
        <v>4</v>
      </c>
      <c r="E55" s="16">
        <v>75000</v>
      </c>
      <c r="F55" s="16">
        <f t="shared" si="6"/>
        <v>300000</v>
      </c>
      <c r="G55" s="3"/>
      <c r="H55" s="3"/>
      <c r="I55" s="3"/>
      <c r="J55" s="41">
        <v>14</v>
      </c>
      <c r="K55" s="17" t="s">
        <v>56</v>
      </c>
      <c r="L55" s="14" t="s">
        <v>57</v>
      </c>
      <c r="M55" s="14">
        <v>4</v>
      </c>
      <c r="N55" s="42">
        <v>75000</v>
      </c>
      <c r="O55" s="42">
        <f t="shared" si="5"/>
        <v>300000</v>
      </c>
      <c r="P55" s="3"/>
    </row>
    <row r="56" spans="1:16" ht="18.75" x14ac:dyDescent="0.25">
      <c r="A56" s="14">
        <v>15</v>
      </c>
      <c r="B56" s="17" t="s">
        <v>58</v>
      </c>
      <c r="C56" s="14" t="s">
        <v>59</v>
      </c>
      <c r="D56" s="14">
        <v>4</v>
      </c>
      <c r="E56" s="16">
        <v>53100</v>
      </c>
      <c r="F56" s="16">
        <f t="shared" si="6"/>
        <v>212400</v>
      </c>
      <c r="G56" s="3"/>
      <c r="H56" s="3"/>
      <c r="I56" s="3"/>
      <c r="J56" s="41">
        <v>15</v>
      </c>
      <c r="K56" s="17" t="s">
        <v>129</v>
      </c>
      <c r="L56" s="14" t="s">
        <v>54</v>
      </c>
      <c r="M56" s="14">
        <v>4</v>
      </c>
      <c r="N56" s="42">
        <v>78000</v>
      </c>
      <c r="O56" s="42">
        <f t="shared" si="5"/>
        <v>312000</v>
      </c>
      <c r="P56" s="3"/>
    </row>
    <row r="57" spans="1:16" ht="18.75" x14ac:dyDescent="0.25">
      <c r="A57" s="14">
        <v>16</v>
      </c>
      <c r="B57" s="17" t="s">
        <v>60</v>
      </c>
      <c r="C57" s="14" t="s">
        <v>59</v>
      </c>
      <c r="D57" s="14">
        <v>6</v>
      </c>
      <c r="E57" s="16">
        <v>47400</v>
      </c>
      <c r="F57" s="16">
        <f t="shared" si="6"/>
        <v>284400</v>
      </c>
      <c r="G57" s="3"/>
      <c r="H57" s="3"/>
      <c r="I57" s="3"/>
      <c r="J57" s="41">
        <v>16</v>
      </c>
      <c r="K57" s="17" t="s">
        <v>58</v>
      </c>
      <c r="L57" s="14" t="s">
        <v>59</v>
      </c>
      <c r="M57" s="14">
        <v>4</v>
      </c>
      <c r="N57" s="42">
        <v>53100</v>
      </c>
      <c r="O57" s="42">
        <f t="shared" si="5"/>
        <v>212400</v>
      </c>
      <c r="P57" s="3"/>
    </row>
    <row r="58" spans="1:16" ht="18.75" x14ac:dyDescent="0.25">
      <c r="A58" s="14">
        <v>17</v>
      </c>
      <c r="B58" s="17" t="s">
        <v>73</v>
      </c>
      <c r="C58" s="14" t="s">
        <v>59</v>
      </c>
      <c r="D58" s="14">
        <v>10</v>
      </c>
      <c r="E58" s="16">
        <v>10100</v>
      </c>
      <c r="F58" s="16">
        <f t="shared" si="6"/>
        <v>101000</v>
      </c>
      <c r="G58" s="3"/>
      <c r="H58" s="3"/>
      <c r="I58" s="3"/>
      <c r="J58" s="41">
        <v>17</v>
      </c>
      <c r="K58" s="17" t="s">
        <v>60</v>
      </c>
      <c r="L58" s="14" t="s">
        <v>59</v>
      </c>
      <c r="M58" s="14">
        <v>4</v>
      </c>
      <c r="N58" s="42">
        <v>47400</v>
      </c>
      <c r="O58" s="42">
        <f t="shared" si="5"/>
        <v>189600</v>
      </c>
      <c r="P58" s="3"/>
    </row>
    <row r="59" spans="1:16" ht="18.75" x14ac:dyDescent="0.25">
      <c r="A59" s="14">
        <v>18</v>
      </c>
      <c r="B59" s="17" t="s">
        <v>73</v>
      </c>
      <c r="C59" s="14" t="s">
        <v>74</v>
      </c>
      <c r="D59" s="14">
        <v>40</v>
      </c>
      <c r="E59" s="16">
        <v>9300</v>
      </c>
      <c r="F59" s="16">
        <f t="shared" si="6"/>
        <v>372000</v>
      </c>
      <c r="G59" s="3"/>
      <c r="H59" s="3"/>
      <c r="I59" s="3"/>
      <c r="J59" s="41">
        <v>18</v>
      </c>
      <c r="K59" s="15" t="s">
        <v>130</v>
      </c>
      <c r="L59" s="14" t="s">
        <v>57</v>
      </c>
      <c r="M59" s="14">
        <v>47</v>
      </c>
      <c r="N59" s="42">
        <v>53300</v>
      </c>
      <c r="O59" s="42">
        <f t="shared" si="5"/>
        <v>2505100</v>
      </c>
      <c r="P59" s="3"/>
    </row>
    <row r="60" spans="1:16" ht="18.75" x14ac:dyDescent="0.25">
      <c r="A60" s="14">
        <v>19</v>
      </c>
      <c r="B60" s="15" t="s">
        <v>62</v>
      </c>
      <c r="C60" s="14"/>
      <c r="D60" s="14"/>
      <c r="E60" s="16"/>
      <c r="F60" s="16">
        <v>1340000</v>
      </c>
      <c r="G60" s="3"/>
      <c r="H60" s="3"/>
      <c r="I60" s="3"/>
      <c r="J60" s="41">
        <v>19</v>
      </c>
      <c r="K60" s="15" t="s">
        <v>131</v>
      </c>
      <c r="L60" s="14" t="s">
        <v>37</v>
      </c>
      <c r="M60" s="14">
        <v>2</v>
      </c>
      <c r="N60" s="42">
        <v>560000</v>
      </c>
      <c r="O60" s="42">
        <f t="shared" si="5"/>
        <v>1120000</v>
      </c>
      <c r="P60" s="3"/>
    </row>
    <row r="61" spans="1:16" ht="18.75" x14ac:dyDescent="0.25">
      <c r="A61" s="14"/>
      <c r="B61" s="23" t="s">
        <v>63</v>
      </c>
      <c r="C61" s="14"/>
      <c r="D61" s="14"/>
      <c r="E61" s="15"/>
      <c r="F61" s="24">
        <f>SUM(F42:F60)</f>
        <v>17593600</v>
      </c>
      <c r="G61" s="3"/>
      <c r="H61" s="3"/>
      <c r="I61" s="3"/>
      <c r="J61" s="41">
        <v>20</v>
      </c>
      <c r="K61" s="17" t="s">
        <v>16</v>
      </c>
      <c r="L61" s="14" t="s">
        <v>37</v>
      </c>
      <c r="M61" s="14">
        <v>145</v>
      </c>
      <c r="N61" s="16">
        <v>36000</v>
      </c>
      <c r="O61" s="16">
        <f t="shared" si="5"/>
        <v>5220000</v>
      </c>
      <c r="P61" s="3"/>
    </row>
    <row r="62" spans="1:16" ht="18.75" x14ac:dyDescent="0.25">
      <c r="A62" s="25"/>
      <c r="B62" s="7"/>
      <c r="C62" s="8"/>
      <c r="D62" s="8"/>
      <c r="E62" s="7"/>
      <c r="F62" s="7"/>
      <c r="G62" s="3"/>
      <c r="H62" s="3"/>
      <c r="I62" s="3"/>
      <c r="J62" s="41">
        <v>21</v>
      </c>
      <c r="K62" s="15" t="s">
        <v>117</v>
      </c>
      <c r="L62" s="14" t="s">
        <v>37</v>
      </c>
      <c r="M62" s="14">
        <v>120</v>
      </c>
      <c r="N62" s="42">
        <v>24000</v>
      </c>
      <c r="O62" s="42">
        <f t="shared" si="5"/>
        <v>2880000</v>
      </c>
      <c r="P62" s="3"/>
    </row>
    <row r="63" spans="1:16" ht="18.75" x14ac:dyDescent="0.25">
      <c r="A63" s="25"/>
      <c r="B63" s="7"/>
      <c r="C63" s="8"/>
      <c r="D63" s="8"/>
      <c r="E63" s="7"/>
      <c r="F63" s="7"/>
      <c r="G63" s="3"/>
      <c r="H63" s="3"/>
      <c r="I63" s="3"/>
      <c r="J63" s="41">
        <v>22</v>
      </c>
      <c r="K63" s="15" t="s">
        <v>62</v>
      </c>
      <c r="L63" s="14"/>
      <c r="M63" s="14"/>
      <c r="N63" s="42"/>
      <c r="O63" s="42">
        <v>1750000</v>
      </c>
      <c r="P63" s="3"/>
    </row>
    <row r="64" spans="1:16" ht="18.75" x14ac:dyDescent="0.25">
      <c r="A64" s="25"/>
      <c r="B64" s="7"/>
      <c r="C64" s="8"/>
      <c r="D64" s="8"/>
      <c r="E64" s="7"/>
      <c r="F64" s="7"/>
      <c r="G64" s="3"/>
      <c r="H64" s="3"/>
      <c r="I64" s="3"/>
      <c r="J64" s="41"/>
      <c r="K64" s="24" t="s">
        <v>63</v>
      </c>
      <c r="L64" s="14"/>
      <c r="M64" s="14"/>
      <c r="N64" s="47"/>
      <c r="O64" s="48">
        <f>SUM(O42:O63)</f>
        <v>49353300</v>
      </c>
      <c r="P64" s="3"/>
    </row>
    <row r="65" spans="1:17" ht="15.75" x14ac:dyDescent="0.25">
      <c r="A65" s="120"/>
      <c r="B65" s="120"/>
      <c r="C65" s="120"/>
      <c r="D65" s="121"/>
      <c r="E65" s="121"/>
      <c r="F65" s="121"/>
      <c r="P65" s="3"/>
    </row>
    <row r="66" spans="1:17" ht="16.5" x14ac:dyDescent="0.25">
      <c r="A66" s="122"/>
      <c r="B66" s="122"/>
      <c r="C66" s="122"/>
      <c r="D66" s="122"/>
      <c r="E66" s="122"/>
      <c r="F66" s="122"/>
      <c r="P66" s="3"/>
    </row>
    <row r="67" spans="1:17" ht="17.45" customHeight="1" x14ac:dyDescent="0.25">
      <c r="A67" s="4"/>
      <c r="B67" s="117" t="s">
        <v>21</v>
      </c>
      <c r="C67" s="117"/>
      <c r="D67" s="117"/>
      <c r="E67" s="117"/>
      <c r="F67" s="117"/>
      <c r="K67" s="117" t="s">
        <v>103</v>
      </c>
      <c r="L67" s="117"/>
      <c r="M67" s="117"/>
      <c r="N67" s="117"/>
      <c r="O67" s="117"/>
    </row>
    <row r="68" spans="1:17" ht="18" customHeight="1" x14ac:dyDescent="0.25">
      <c r="A68" s="4"/>
      <c r="B68" s="5"/>
      <c r="C68" s="6"/>
      <c r="D68" s="118" t="s">
        <v>75</v>
      </c>
      <c r="E68" s="118"/>
      <c r="F68" s="118"/>
      <c r="K68" s="4"/>
      <c r="L68" s="27"/>
      <c r="M68" s="38" t="s">
        <v>78</v>
      </c>
      <c r="N68" s="119" t="s">
        <v>144</v>
      </c>
      <c r="O68" s="119"/>
      <c r="P68" s="119"/>
    </row>
    <row r="69" spans="1:17" ht="18.75" x14ac:dyDescent="0.25">
      <c r="A69" s="4"/>
      <c r="B69" s="5"/>
      <c r="C69" s="8" t="s">
        <v>23</v>
      </c>
      <c r="D69" s="8"/>
      <c r="E69" s="9">
        <v>1340</v>
      </c>
      <c r="F69" s="7"/>
      <c r="G69" s="26"/>
      <c r="H69" s="26" t="s">
        <v>76</v>
      </c>
      <c r="I69" s="26"/>
      <c r="K69" s="4"/>
      <c r="L69" s="12"/>
      <c r="M69" s="4" t="s">
        <v>23</v>
      </c>
      <c r="N69" s="4"/>
      <c r="O69" s="39">
        <v>1800</v>
      </c>
      <c r="Q69" s="50" t="s">
        <v>145</v>
      </c>
    </row>
    <row r="70" spans="1:17" ht="18.75" x14ac:dyDescent="0.25">
      <c r="A70" s="4"/>
      <c r="B70" s="5"/>
      <c r="C70" s="8" t="s">
        <v>25</v>
      </c>
      <c r="D70" s="8"/>
      <c r="E70" s="11">
        <v>18090000</v>
      </c>
      <c r="F70" s="7"/>
      <c r="G70" s="26"/>
      <c r="H70" s="26" t="s">
        <v>77</v>
      </c>
      <c r="I70" s="26"/>
      <c r="K70" s="4"/>
      <c r="L70" s="12"/>
      <c r="M70" s="4" t="s">
        <v>25</v>
      </c>
      <c r="N70" s="4"/>
      <c r="O70" s="40">
        <f>O69*33000</f>
        <v>59400000</v>
      </c>
      <c r="Q70" s="50" t="s">
        <v>146</v>
      </c>
    </row>
    <row r="71" spans="1:17" ht="18.75" x14ac:dyDescent="0.25">
      <c r="A71" s="4"/>
      <c r="B71" s="5"/>
      <c r="C71" s="8" t="s">
        <v>27</v>
      </c>
      <c r="D71" s="8"/>
      <c r="E71" s="11">
        <f>F84</f>
        <v>16190000</v>
      </c>
      <c r="F71" s="7"/>
      <c r="G71" s="26"/>
      <c r="H71" s="26" t="s">
        <v>78</v>
      </c>
      <c r="I71" s="26"/>
      <c r="K71" s="4"/>
      <c r="L71" s="12"/>
      <c r="M71" s="4" t="s">
        <v>27</v>
      </c>
      <c r="N71" s="4"/>
      <c r="O71" s="40">
        <f>P92</f>
        <v>58419600</v>
      </c>
      <c r="Q71" s="50" t="s">
        <v>123</v>
      </c>
    </row>
    <row r="72" spans="1:17" ht="18.75" x14ac:dyDescent="0.25">
      <c r="A72" s="4"/>
      <c r="B72" s="5"/>
      <c r="C72" s="8" t="s">
        <v>29</v>
      </c>
      <c r="D72" s="8"/>
      <c r="E72" s="11">
        <f>E70-E71</f>
        <v>1900000</v>
      </c>
      <c r="F72" s="7"/>
      <c r="G72" s="26"/>
      <c r="H72" s="26"/>
      <c r="I72" s="26"/>
      <c r="K72" s="4"/>
      <c r="L72" s="12"/>
      <c r="M72" s="4" t="s">
        <v>29</v>
      </c>
      <c r="N72" s="4"/>
      <c r="O72" s="40">
        <f>O70-O71</f>
        <v>980400</v>
      </c>
      <c r="Q72" s="50" t="s">
        <v>147</v>
      </c>
    </row>
    <row r="73" spans="1:17" ht="16.5" x14ac:dyDescent="0.25">
      <c r="A73" s="4"/>
      <c r="B73" s="27"/>
      <c r="C73" s="4"/>
      <c r="D73" s="4"/>
      <c r="E73" s="12"/>
      <c r="F73" s="12"/>
      <c r="K73" s="4"/>
      <c r="L73" s="12"/>
      <c r="M73" s="4"/>
      <c r="N73" s="4"/>
      <c r="O73" s="39"/>
      <c r="P73" s="39"/>
    </row>
    <row r="74" spans="1:17" ht="33" x14ac:dyDescent="0.25">
      <c r="A74" s="13" t="s">
        <v>30</v>
      </c>
      <c r="B74" s="28" t="s">
        <v>31</v>
      </c>
      <c r="C74" s="13" t="s">
        <v>32</v>
      </c>
      <c r="D74" s="13" t="s">
        <v>33</v>
      </c>
      <c r="E74" s="13" t="s">
        <v>34</v>
      </c>
      <c r="F74" s="13" t="s">
        <v>35</v>
      </c>
      <c r="K74" s="13" t="s">
        <v>30</v>
      </c>
      <c r="L74" s="13" t="s">
        <v>31</v>
      </c>
      <c r="M74" s="13" t="s">
        <v>32</v>
      </c>
      <c r="N74" s="13" t="s">
        <v>33</v>
      </c>
      <c r="O74" s="13" t="s">
        <v>34</v>
      </c>
      <c r="P74" s="13" t="s">
        <v>35</v>
      </c>
    </row>
    <row r="75" spans="1:17" ht="18.75" x14ac:dyDescent="0.25">
      <c r="A75" s="18">
        <v>1</v>
      </c>
      <c r="B75" s="29" t="s">
        <v>79</v>
      </c>
      <c r="C75" s="18" t="s">
        <v>37</v>
      </c>
      <c r="D75" s="18">
        <v>45</v>
      </c>
      <c r="E75" s="30">
        <v>180000</v>
      </c>
      <c r="F75" s="30">
        <f t="shared" ref="F75:F82" si="7">D75*E75</f>
        <v>8100000</v>
      </c>
      <c r="G75" s="31"/>
      <c r="H75" s="31"/>
      <c r="I75" s="31"/>
      <c r="K75" s="41">
        <v>1</v>
      </c>
      <c r="L75" s="15" t="s">
        <v>36</v>
      </c>
      <c r="M75" s="14" t="s">
        <v>37</v>
      </c>
      <c r="N75" s="14">
        <v>25</v>
      </c>
      <c r="O75" s="42">
        <v>150000</v>
      </c>
      <c r="P75" s="42">
        <f>N75*O75</f>
        <v>3750000</v>
      </c>
    </row>
    <row r="76" spans="1:17" ht="18.75" x14ac:dyDescent="0.25">
      <c r="A76" s="18">
        <v>2</v>
      </c>
      <c r="B76" s="32" t="s">
        <v>80</v>
      </c>
      <c r="C76" s="18" t="s">
        <v>37</v>
      </c>
      <c r="D76" s="18">
        <v>185</v>
      </c>
      <c r="E76" s="30">
        <v>22100</v>
      </c>
      <c r="F76" s="30">
        <f t="shared" si="7"/>
        <v>4088500</v>
      </c>
      <c r="G76" s="31"/>
      <c r="H76" s="31"/>
      <c r="I76" s="31"/>
      <c r="K76" s="41">
        <v>2</v>
      </c>
      <c r="L76" s="17" t="s">
        <v>142</v>
      </c>
      <c r="M76" s="14" t="s">
        <v>37</v>
      </c>
      <c r="N76" s="14">
        <v>160</v>
      </c>
      <c r="O76" s="42">
        <v>155000</v>
      </c>
      <c r="P76" s="42">
        <f t="shared" ref="P76" si="8">N76*O76</f>
        <v>24800000</v>
      </c>
    </row>
    <row r="77" spans="1:17" ht="37.5" x14ac:dyDescent="0.25">
      <c r="A77" s="18">
        <v>3</v>
      </c>
      <c r="B77" s="32" t="s">
        <v>53</v>
      </c>
      <c r="C77" s="18" t="s">
        <v>54</v>
      </c>
      <c r="D77" s="18">
        <v>4</v>
      </c>
      <c r="E77" s="30">
        <v>78000</v>
      </c>
      <c r="F77" s="30">
        <f t="shared" si="7"/>
        <v>312000</v>
      </c>
      <c r="G77" s="31"/>
      <c r="H77" s="31"/>
      <c r="I77" s="31"/>
      <c r="K77" s="41">
        <v>3</v>
      </c>
      <c r="L77" s="17" t="s">
        <v>131</v>
      </c>
      <c r="M77" s="14" t="s">
        <v>37</v>
      </c>
      <c r="N77" s="14">
        <v>2</v>
      </c>
      <c r="O77" s="42">
        <v>560000</v>
      </c>
      <c r="P77" s="42">
        <f>O77*N77</f>
        <v>1120000</v>
      </c>
    </row>
    <row r="78" spans="1:17" ht="18.75" x14ac:dyDescent="0.25">
      <c r="A78" s="18">
        <v>5</v>
      </c>
      <c r="B78" s="32" t="s">
        <v>55</v>
      </c>
      <c r="C78" s="18" t="s">
        <v>37</v>
      </c>
      <c r="D78" s="18">
        <v>15</v>
      </c>
      <c r="E78" s="30">
        <v>44300</v>
      </c>
      <c r="F78" s="30">
        <f t="shared" si="7"/>
        <v>664500</v>
      </c>
      <c r="G78" s="31"/>
      <c r="H78" s="31"/>
      <c r="I78" s="31"/>
      <c r="K78" s="41">
        <v>4</v>
      </c>
      <c r="L78" s="17" t="s">
        <v>42</v>
      </c>
      <c r="M78" s="14" t="s">
        <v>37</v>
      </c>
      <c r="N78" s="14">
        <v>1</v>
      </c>
      <c r="O78" s="42">
        <v>98000</v>
      </c>
      <c r="P78" s="42">
        <f>O78*N78</f>
        <v>98000</v>
      </c>
    </row>
    <row r="79" spans="1:17" ht="18.75" x14ac:dyDescent="0.25">
      <c r="A79" s="18">
        <v>6</v>
      </c>
      <c r="B79" s="32" t="s">
        <v>56</v>
      </c>
      <c r="C79" s="18" t="s">
        <v>57</v>
      </c>
      <c r="D79" s="18">
        <v>15</v>
      </c>
      <c r="E79" s="30">
        <v>75000</v>
      </c>
      <c r="F79" s="30">
        <f t="shared" si="7"/>
        <v>1125000</v>
      </c>
      <c r="G79" s="31"/>
      <c r="H79" s="31"/>
      <c r="I79" s="31"/>
      <c r="K79" s="41">
        <v>5</v>
      </c>
      <c r="L79" s="17" t="s">
        <v>43</v>
      </c>
      <c r="M79" s="14" t="s">
        <v>37</v>
      </c>
      <c r="N79" s="14">
        <v>1</v>
      </c>
      <c r="O79" s="42">
        <v>111000</v>
      </c>
      <c r="P79" s="42">
        <f>O79*N79</f>
        <v>111000</v>
      </c>
    </row>
    <row r="80" spans="1:17" ht="18.75" x14ac:dyDescent="0.25">
      <c r="A80" s="18">
        <v>7</v>
      </c>
      <c r="B80" s="32" t="s">
        <v>58</v>
      </c>
      <c r="C80" s="18" t="s">
        <v>59</v>
      </c>
      <c r="D80" s="18">
        <v>2</v>
      </c>
      <c r="E80" s="30">
        <v>53100</v>
      </c>
      <c r="F80" s="30">
        <f t="shared" si="7"/>
        <v>106200</v>
      </c>
      <c r="G80" s="31"/>
      <c r="H80" s="31"/>
      <c r="I80" s="31"/>
      <c r="K80" s="41">
        <v>6</v>
      </c>
      <c r="L80" s="15" t="s">
        <v>150</v>
      </c>
      <c r="M80" s="14" t="s">
        <v>37</v>
      </c>
      <c r="N80" s="14">
        <v>45</v>
      </c>
      <c r="O80" s="51">
        <v>73000</v>
      </c>
      <c r="P80" s="51">
        <f t="shared" ref="P80:P81" si="9">N80*O80</f>
        <v>3285000</v>
      </c>
    </row>
    <row r="81" spans="1:16" ht="37.5" x14ac:dyDescent="0.25">
      <c r="A81" s="18">
        <v>8</v>
      </c>
      <c r="B81" s="32" t="s">
        <v>60</v>
      </c>
      <c r="C81" s="18" t="s">
        <v>59</v>
      </c>
      <c r="D81" s="18">
        <v>2</v>
      </c>
      <c r="E81" s="30">
        <v>47400</v>
      </c>
      <c r="F81" s="30">
        <f t="shared" si="7"/>
        <v>94800</v>
      </c>
      <c r="G81" s="31"/>
      <c r="H81" s="31"/>
      <c r="I81" s="31"/>
      <c r="K81" s="41">
        <v>7</v>
      </c>
      <c r="L81" s="15" t="s">
        <v>127</v>
      </c>
      <c r="M81" s="14" t="s">
        <v>37</v>
      </c>
      <c r="N81" s="14">
        <v>35</v>
      </c>
      <c r="O81" s="51">
        <v>49500</v>
      </c>
      <c r="P81" s="51">
        <f t="shared" si="9"/>
        <v>1732500</v>
      </c>
    </row>
    <row r="82" spans="1:16" ht="18.75" x14ac:dyDescent="0.25">
      <c r="A82" s="18"/>
      <c r="B82" s="32" t="s">
        <v>50</v>
      </c>
      <c r="C82" s="18" t="s">
        <v>37</v>
      </c>
      <c r="D82" s="18">
        <v>3</v>
      </c>
      <c r="E82" s="30">
        <v>118000</v>
      </c>
      <c r="F82" s="30">
        <f t="shared" si="7"/>
        <v>354000</v>
      </c>
      <c r="G82" s="31"/>
      <c r="H82" s="31"/>
      <c r="I82" s="31"/>
      <c r="K82" s="41">
        <v>8</v>
      </c>
      <c r="L82" s="17" t="s">
        <v>151</v>
      </c>
      <c r="M82" s="14" t="s">
        <v>116</v>
      </c>
      <c r="N82" s="14">
        <v>1800</v>
      </c>
      <c r="O82" s="42">
        <v>8748</v>
      </c>
      <c r="P82" s="42">
        <f>O82*N82</f>
        <v>15746400</v>
      </c>
    </row>
    <row r="83" spans="1:16" ht="18.75" x14ac:dyDescent="0.25">
      <c r="A83" s="18">
        <v>9</v>
      </c>
      <c r="B83" s="29" t="s">
        <v>62</v>
      </c>
      <c r="C83" s="18"/>
      <c r="D83" s="18"/>
      <c r="E83" s="30"/>
      <c r="F83" s="30">
        <v>1345000</v>
      </c>
      <c r="K83" s="41">
        <v>9</v>
      </c>
      <c r="L83" s="17" t="s">
        <v>112</v>
      </c>
      <c r="M83" s="14" t="s">
        <v>37</v>
      </c>
      <c r="N83" s="14">
        <v>4</v>
      </c>
      <c r="O83" s="42">
        <v>9500</v>
      </c>
      <c r="P83" s="42">
        <f t="shared" ref="P83:P86" si="10">N83*O83</f>
        <v>38000</v>
      </c>
    </row>
    <row r="84" spans="1:16" ht="37.5" x14ac:dyDescent="0.25">
      <c r="A84" s="14"/>
      <c r="B84" s="33" t="s">
        <v>63</v>
      </c>
      <c r="C84" s="14"/>
      <c r="D84" s="14"/>
      <c r="E84" s="15"/>
      <c r="F84" s="24">
        <f>SUM(F75:F83)</f>
        <v>16190000</v>
      </c>
      <c r="K84" s="41">
        <v>10</v>
      </c>
      <c r="L84" s="17" t="s">
        <v>55</v>
      </c>
      <c r="M84" s="14" t="s">
        <v>37</v>
      </c>
      <c r="N84" s="14">
        <v>4</v>
      </c>
      <c r="O84" s="42">
        <v>44300</v>
      </c>
      <c r="P84" s="42">
        <f t="shared" si="10"/>
        <v>177200</v>
      </c>
    </row>
    <row r="85" spans="1:16" ht="18.75" x14ac:dyDescent="0.25">
      <c r="K85" s="41">
        <v>11</v>
      </c>
      <c r="L85" s="17" t="s">
        <v>56</v>
      </c>
      <c r="M85" s="14" t="s">
        <v>57</v>
      </c>
      <c r="N85" s="14">
        <v>4</v>
      </c>
      <c r="O85" s="42">
        <v>75000</v>
      </c>
      <c r="P85" s="42">
        <f t="shared" si="10"/>
        <v>300000</v>
      </c>
    </row>
    <row r="86" spans="1:16" ht="18.75" x14ac:dyDescent="0.25">
      <c r="K86" s="41">
        <v>12</v>
      </c>
      <c r="L86" s="17" t="s">
        <v>148</v>
      </c>
      <c r="M86" s="14" t="s">
        <v>149</v>
      </c>
      <c r="N86" s="14">
        <v>5</v>
      </c>
      <c r="O86" s="42">
        <v>367500</v>
      </c>
      <c r="P86" s="42">
        <f t="shared" si="10"/>
        <v>1837500</v>
      </c>
    </row>
    <row r="87" spans="1:16" ht="18.75" x14ac:dyDescent="0.25">
      <c r="K87" s="41">
        <v>13</v>
      </c>
      <c r="L87" s="17" t="s">
        <v>58</v>
      </c>
      <c r="M87" s="14" t="s">
        <v>59</v>
      </c>
      <c r="N87" s="14">
        <v>4</v>
      </c>
      <c r="O87" s="42">
        <v>53100</v>
      </c>
      <c r="P87" s="42">
        <f>N87*O87</f>
        <v>212400</v>
      </c>
    </row>
    <row r="88" spans="1:16" ht="18.75" x14ac:dyDescent="0.25">
      <c r="K88" s="41">
        <v>14</v>
      </c>
      <c r="L88" s="17" t="s">
        <v>60</v>
      </c>
      <c r="M88" s="14" t="s">
        <v>59</v>
      </c>
      <c r="N88" s="14">
        <v>4</v>
      </c>
      <c r="O88" s="42">
        <v>47400</v>
      </c>
      <c r="P88" s="42">
        <f>N88*O88</f>
        <v>189600</v>
      </c>
    </row>
    <row r="89" spans="1:16" ht="18.75" x14ac:dyDescent="0.25">
      <c r="K89" s="41">
        <v>15</v>
      </c>
      <c r="L89" s="17" t="s">
        <v>89</v>
      </c>
      <c r="M89" s="14" t="s">
        <v>37</v>
      </c>
      <c r="N89" s="14">
        <v>10</v>
      </c>
      <c r="O89" s="42">
        <v>39200</v>
      </c>
      <c r="P89" s="42">
        <f>N89*O89</f>
        <v>392000</v>
      </c>
    </row>
    <row r="90" spans="1:16" ht="18.75" x14ac:dyDescent="0.25">
      <c r="K90" s="41">
        <v>16</v>
      </c>
      <c r="L90" s="17" t="s">
        <v>117</v>
      </c>
      <c r="M90" s="14" t="s">
        <v>37</v>
      </c>
      <c r="N90" s="14">
        <v>120</v>
      </c>
      <c r="O90" s="42">
        <v>24000</v>
      </c>
      <c r="P90" s="42">
        <f>N90*O90</f>
        <v>2880000</v>
      </c>
    </row>
    <row r="91" spans="1:16" ht="18.75" x14ac:dyDescent="0.25">
      <c r="K91" s="41">
        <v>17</v>
      </c>
      <c r="L91" s="17" t="s">
        <v>62</v>
      </c>
      <c r="M91" s="14"/>
      <c r="N91" s="14"/>
      <c r="O91" s="49"/>
      <c r="P91" s="42">
        <v>1750000</v>
      </c>
    </row>
    <row r="92" spans="1:16" ht="16.5" x14ac:dyDescent="0.25">
      <c r="K92" s="41"/>
      <c r="L92" s="43" t="s">
        <v>63</v>
      </c>
      <c r="M92" s="41"/>
      <c r="N92" s="41"/>
      <c r="O92" s="44"/>
      <c r="P92" s="45">
        <f>SUM(P75:P91)</f>
        <v>58419600</v>
      </c>
    </row>
    <row r="93" spans="1:16" ht="15.6" customHeight="1" x14ac:dyDescent="0.25">
      <c r="A93" s="120"/>
      <c r="B93" s="120"/>
      <c r="C93" s="120"/>
      <c r="D93" s="121"/>
      <c r="E93" s="121"/>
      <c r="F93" s="121"/>
    </row>
    <row r="94" spans="1:16" ht="16.5" x14ac:dyDescent="0.25">
      <c r="A94" s="122"/>
      <c r="B94" s="122"/>
      <c r="C94" s="122"/>
      <c r="D94" s="122"/>
      <c r="E94" s="122"/>
      <c r="F94" s="122"/>
    </row>
    <row r="95" spans="1:16" ht="17.45" customHeight="1" x14ac:dyDescent="0.25">
      <c r="A95" s="4"/>
      <c r="B95" s="117" t="s">
        <v>21</v>
      </c>
      <c r="C95" s="117"/>
      <c r="D95" s="117"/>
      <c r="E95" s="117"/>
      <c r="F95" s="117"/>
      <c r="K95" s="117" t="s">
        <v>103</v>
      </c>
      <c r="L95" s="117"/>
      <c r="M95" s="117"/>
      <c r="N95" s="117"/>
      <c r="O95" s="117"/>
      <c r="P95" s="117"/>
    </row>
    <row r="96" spans="1:16" ht="18" customHeight="1" x14ac:dyDescent="0.25">
      <c r="A96" s="4"/>
      <c r="B96" s="5"/>
      <c r="C96" s="6"/>
      <c r="D96" s="118" t="s">
        <v>81</v>
      </c>
      <c r="E96" s="118"/>
      <c r="F96" s="118"/>
      <c r="G96" s="26" t="s">
        <v>76</v>
      </c>
      <c r="H96" s="26"/>
      <c r="K96" s="8"/>
      <c r="L96" s="5"/>
      <c r="M96" s="6" t="s">
        <v>163</v>
      </c>
      <c r="N96" s="118" t="s">
        <v>81</v>
      </c>
      <c r="O96" s="118"/>
      <c r="P96" s="118"/>
    </row>
    <row r="97" spans="1:17" ht="18.75" x14ac:dyDescent="0.25">
      <c r="A97" s="4"/>
      <c r="B97" s="5"/>
      <c r="C97" s="8" t="s">
        <v>23</v>
      </c>
      <c r="D97" s="8"/>
      <c r="E97" s="9">
        <v>1340</v>
      </c>
      <c r="F97" s="7"/>
      <c r="G97" s="26" t="s">
        <v>82</v>
      </c>
      <c r="H97" s="26"/>
      <c r="K97" s="8"/>
      <c r="L97" s="7"/>
      <c r="M97" s="4" t="s">
        <v>23</v>
      </c>
      <c r="N97" s="4"/>
      <c r="O97" s="39">
        <v>1800</v>
      </c>
      <c r="P97" s="46"/>
      <c r="Q97" t="s">
        <v>153</v>
      </c>
    </row>
    <row r="98" spans="1:17" ht="18.75" x14ac:dyDescent="0.25">
      <c r="A98" s="4"/>
      <c r="B98" s="5"/>
      <c r="C98" s="8" t="s">
        <v>25</v>
      </c>
      <c r="D98" s="8"/>
      <c r="E98" s="11">
        <v>18090000</v>
      </c>
      <c r="F98" s="7"/>
      <c r="G98" s="26" t="s">
        <v>83</v>
      </c>
      <c r="H98" s="26"/>
      <c r="K98" s="8"/>
      <c r="L98" s="7"/>
      <c r="M98" s="4" t="s">
        <v>25</v>
      </c>
      <c r="N98" s="4"/>
      <c r="O98" s="40">
        <f>O97*33000</f>
        <v>59400000</v>
      </c>
      <c r="P98" s="46"/>
      <c r="Q98" t="s">
        <v>154</v>
      </c>
    </row>
    <row r="99" spans="1:17" ht="18.75" x14ac:dyDescent="0.25">
      <c r="A99" s="4"/>
      <c r="B99" s="5"/>
      <c r="C99" s="8" t="s">
        <v>27</v>
      </c>
      <c r="D99" s="8"/>
      <c r="E99" s="11">
        <f>F123</f>
        <v>17757700</v>
      </c>
      <c r="F99" s="7"/>
      <c r="G99" s="26"/>
      <c r="H99" s="26"/>
      <c r="K99" s="8"/>
      <c r="L99" s="7"/>
      <c r="M99" s="4" t="s">
        <v>27</v>
      </c>
      <c r="N99" s="4"/>
      <c r="O99" s="40">
        <f>P124</f>
        <v>45588200</v>
      </c>
      <c r="P99" s="46"/>
      <c r="Q99" t="s">
        <v>155</v>
      </c>
    </row>
    <row r="100" spans="1:17" ht="18.75" x14ac:dyDescent="0.25">
      <c r="A100" s="4"/>
      <c r="B100" s="5"/>
      <c r="C100" s="8" t="s">
        <v>29</v>
      </c>
      <c r="D100" s="8"/>
      <c r="E100" s="11">
        <f>E98-E99</f>
        <v>332300</v>
      </c>
      <c r="F100" s="7"/>
      <c r="K100" s="8"/>
      <c r="L100" s="7"/>
      <c r="M100" s="4" t="s">
        <v>29</v>
      </c>
      <c r="N100" s="4"/>
      <c r="O100" s="40">
        <f>O98-O99</f>
        <v>13811800</v>
      </c>
      <c r="P100" s="46"/>
      <c r="Q100" t="s">
        <v>156</v>
      </c>
    </row>
    <row r="101" spans="1:17" ht="16.5" x14ac:dyDescent="0.25">
      <c r="A101" s="4"/>
      <c r="B101" s="27"/>
      <c r="C101" s="4"/>
      <c r="D101" s="4"/>
      <c r="E101" s="12"/>
      <c r="F101" s="12"/>
      <c r="K101" s="4"/>
      <c r="L101" s="12"/>
      <c r="M101" s="4"/>
      <c r="N101" s="4"/>
      <c r="O101" s="39"/>
      <c r="P101" s="39"/>
    </row>
    <row r="102" spans="1:17" ht="33" x14ac:dyDescent="0.25">
      <c r="A102" s="13" t="s">
        <v>30</v>
      </c>
      <c r="B102" s="28" t="s">
        <v>31</v>
      </c>
      <c r="C102" s="13" t="s">
        <v>32</v>
      </c>
      <c r="D102" s="13" t="s">
        <v>33</v>
      </c>
      <c r="E102" s="13" t="s">
        <v>34</v>
      </c>
      <c r="F102" s="13" t="s">
        <v>35</v>
      </c>
      <c r="K102" s="13" t="s">
        <v>30</v>
      </c>
      <c r="L102" s="13" t="s">
        <v>31</v>
      </c>
      <c r="M102" s="13" t="s">
        <v>32</v>
      </c>
      <c r="N102" s="13" t="s">
        <v>33</v>
      </c>
      <c r="O102" s="13" t="s">
        <v>34</v>
      </c>
      <c r="P102" s="13" t="s">
        <v>35</v>
      </c>
    </row>
    <row r="103" spans="1:17" ht="18.75" x14ac:dyDescent="0.25">
      <c r="A103" s="14">
        <v>1</v>
      </c>
      <c r="B103" s="34" t="s">
        <v>36</v>
      </c>
      <c r="C103" s="14" t="s">
        <v>37</v>
      </c>
      <c r="D103" s="14">
        <v>40</v>
      </c>
      <c r="E103" s="16">
        <v>150000</v>
      </c>
      <c r="F103" s="16">
        <f t="shared" ref="F103:F121" si="11">D103*E103</f>
        <v>6000000</v>
      </c>
      <c r="G103" s="3"/>
      <c r="H103" s="3"/>
      <c r="K103" s="41">
        <v>1</v>
      </c>
      <c r="L103" s="15" t="s">
        <v>36</v>
      </c>
      <c r="M103" s="14" t="s">
        <v>37</v>
      </c>
      <c r="N103" s="14">
        <v>50</v>
      </c>
      <c r="O103" s="42">
        <v>150000</v>
      </c>
      <c r="P103" s="42">
        <f>N103*O103</f>
        <v>7500000</v>
      </c>
    </row>
    <row r="104" spans="1:17" ht="18.75" x14ac:dyDescent="0.25">
      <c r="A104" s="14">
        <v>2</v>
      </c>
      <c r="B104" s="35" t="s">
        <v>38</v>
      </c>
      <c r="C104" s="14" t="s">
        <v>37</v>
      </c>
      <c r="D104" s="14">
        <v>10</v>
      </c>
      <c r="E104" s="16">
        <v>100000</v>
      </c>
      <c r="F104" s="16">
        <f t="shared" si="11"/>
        <v>1000000</v>
      </c>
      <c r="G104" s="3"/>
      <c r="H104" s="3"/>
      <c r="K104" s="41">
        <v>3</v>
      </c>
      <c r="L104" s="15" t="s">
        <v>94</v>
      </c>
      <c r="M104" s="14" t="s">
        <v>37</v>
      </c>
      <c r="N104" s="14">
        <v>2</v>
      </c>
      <c r="O104" s="16">
        <v>550000</v>
      </c>
      <c r="P104" s="16">
        <f>N104*O104</f>
        <v>1100000</v>
      </c>
    </row>
    <row r="105" spans="1:17" ht="18.75" x14ac:dyDescent="0.25">
      <c r="A105" s="14">
        <v>3</v>
      </c>
      <c r="B105" s="34" t="s">
        <v>39</v>
      </c>
      <c r="C105" s="14" t="s">
        <v>37</v>
      </c>
      <c r="D105" s="14">
        <v>1</v>
      </c>
      <c r="E105" s="16">
        <v>580000</v>
      </c>
      <c r="F105" s="16">
        <f t="shared" si="11"/>
        <v>580000</v>
      </c>
      <c r="G105" s="3"/>
      <c r="H105" s="3"/>
      <c r="K105" s="41"/>
      <c r="L105" s="15" t="s">
        <v>39</v>
      </c>
      <c r="M105" s="14" t="s">
        <v>37</v>
      </c>
      <c r="N105" s="14">
        <v>1</v>
      </c>
      <c r="O105" s="42">
        <v>580000</v>
      </c>
      <c r="P105" s="42">
        <f>N105*O105</f>
        <v>580000</v>
      </c>
    </row>
    <row r="106" spans="1:17" ht="18.75" x14ac:dyDescent="0.25">
      <c r="A106" s="14">
        <v>4</v>
      </c>
      <c r="B106" s="34" t="s">
        <v>84</v>
      </c>
      <c r="C106" s="14" t="s">
        <v>37</v>
      </c>
      <c r="D106" s="14">
        <v>4</v>
      </c>
      <c r="E106" s="16">
        <v>565000</v>
      </c>
      <c r="F106" s="16">
        <f t="shared" si="11"/>
        <v>2260000</v>
      </c>
      <c r="G106" s="3"/>
      <c r="H106" s="3"/>
      <c r="K106" s="41">
        <v>4</v>
      </c>
      <c r="L106" s="15" t="s">
        <v>152</v>
      </c>
      <c r="M106" s="14" t="s">
        <v>37</v>
      </c>
      <c r="N106" s="14">
        <v>130</v>
      </c>
      <c r="O106" s="16">
        <v>125000</v>
      </c>
      <c r="P106" s="16">
        <f>N106*O106</f>
        <v>16250000</v>
      </c>
    </row>
    <row r="107" spans="1:17" ht="18.75" x14ac:dyDescent="0.25">
      <c r="A107" s="14">
        <v>5</v>
      </c>
      <c r="B107" s="35" t="s">
        <v>85</v>
      </c>
      <c r="C107" s="14" t="s">
        <v>86</v>
      </c>
      <c r="D107" s="14">
        <v>150</v>
      </c>
      <c r="E107" s="16">
        <v>5000</v>
      </c>
      <c r="F107" s="16">
        <f t="shared" si="11"/>
        <v>750000</v>
      </c>
      <c r="G107" s="3"/>
      <c r="H107" s="3"/>
      <c r="K107" s="41">
        <v>5</v>
      </c>
      <c r="L107" s="15" t="s">
        <v>161</v>
      </c>
      <c r="M107" s="14" t="s">
        <v>162</v>
      </c>
      <c r="N107" s="14">
        <v>1800</v>
      </c>
      <c r="O107" s="51">
        <v>5000</v>
      </c>
      <c r="P107" s="51">
        <f t="shared" ref="P107:P121" si="12">N107*O107</f>
        <v>9000000</v>
      </c>
    </row>
    <row r="108" spans="1:17" ht="18.75" x14ac:dyDescent="0.25">
      <c r="A108" s="14">
        <v>6</v>
      </c>
      <c r="B108" s="35" t="s">
        <v>87</v>
      </c>
      <c r="C108" s="14" t="s">
        <v>86</v>
      </c>
      <c r="D108" s="14">
        <v>1350</v>
      </c>
      <c r="E108" s="16">
        <v>1700</v>
      </c>
      <c r="F108" s="16">
        <f t="shared" si="11"/>
        <v>2295000</v>
      </c>
      <c r="G108" s="3"/>
      <c r="H108" s="3"/>
      <c r="K108" s="41">
        <v>6</v>
      </c>
      <c r="L108" s="17" t="s">
        <v>140</v>
      </c>
      <c r="M108" s="14" t="s">
        <v>37</v>
      </c>
      <c r="N108" s="14">
        <v>5</v>
      </c>
      <c r="O108" s="16">
        <v>55000</v>
      </c>
      <c r="P108" s="16">
        <f t="shared" si="12"/>
        <v>275000</v>
      </c>
    </row>
    <row r="109" spans="1:17" ht="18.75" x14ac:dyDescent="0.25">
      <c r="A109" s="14">
        <v>7</v>
      </c>
      <c r="B109" s="35" t="s">
        <v>42</v>
      </c>
      <c r="C109" s="14" t="s">
        <v>37</v>
      </c>
      <c r="D109" s="14">
        <v>1</v>
      </c>
      <c r="E109" s="16">
        <v>96500</v>
      </c>
      <c r="F109" s="16">
        <f t="shared" si="11"/>
        <v>96500</v>
      </c>
      <c r="G109" s="3"/>
      <c r="H109" s="3"/>
      <c r="K109" s="41">
        <v>7</v>
      </c>
      <c r="L109" s="17" t="s">
        <v>158</v>
      </c>
      <c r="M109" s="14" t="s">
        <v>74</v>
      </c>
      <c r="N109" s="14">
        <v>3</v>
      </c>
      <c r="O109" s="42">
        <v>33000</v>
      </c>
      <c r="P109" s="42">
        <f t="shared" si="12"/>
        <v>99000</v>
      </c>
    </row>
    <row r="110" spans="1:17" ht="18.75" x14ac:dyDescent="0.25">
      <c r="A110" s="14">
        <v>8</v>
      </c>
      <c r="B110" s="35" t="s">
        <v>43</v>
      </c>
      <c r="C110" s="14" t="s">
        <v>37</v>
      </c>
      <c r="D110" s="14">
        <v>1</v>
      </c>
      <c r="E110" s="16">
        <v>111000</v>
      </c>
      <c r="F110" s="16">
        <f t="shared" si="11"/>
        <v>111000</v>
      </c>
      <c r="G110" s="3"/>
      <c r="H110" s="3"/>
      <c r="K110" s="41">
        <v>8</v>
      </c>
      <c r="L110" s="17" t="s">
        <v>41</v>
      </c>
      <c r="M110" s="14" t="s">
        <v>37</v>
      </c>
      <c r="N110" s="14">
        <v>90</v>
      </c>
      <c r="O110" s="42">
        <v>19600</v>
      </c>
      <c r="P110" s="42">
        <f t="shared" si="12"/>
        <v>1764000</v>
      </c>
    </row>
    <row r="111" spans="1:17" ht="18.75" x14ac:dyDescent="0.25">
      <c r="A111" s="14">
        <v>9</v>
      </c>
      <c r="B111" s="35" t="s">
        <v>69</v>
      </c>
      <c r="C111" s="14" t="s">
        <v>37</v>
      </c>
      <c r="D111" s="14">
        <v>10</v>
      </c>
      <c r="E111" s="16">
        <v>60500</v>
      </c>
      <c r="F111" s="16">
        <f t="shared" si="11"/>
        <v>605000</v>
      </c>
      <c r="G111" s="3"/>
      <c r="H111" s="3"/>
      <c r="K111" s="41">
        <v>9</v>
      </c>
      <c r="L111" s="17" t="s">
        <v>143</v>
      </c>
      <c r="M111" s="14" t="s">
        <v>37</v>
      </c>
      <c r="N111" s="14">
        <v>5</v>
      </c>
      <c r="O111" s="42">
        <v>60500</v>
      </c>
      <c r="P111" s="42">
        <f>O111*N111</f>
        <v>302500</v>
      </c>
    </row>
    <row r="112" spans="1:17" ht="18.75" x14ac:dyDescent="0.25">
      <c r="A112" s="14">
        <v>10</v>
      </c>
      <c r="B112" s="35" t="s">
        <v>44</v>
      </c>
      <c r="C112" s="14" t="s">
        <v>37</v>
      </c>
      <c r="D112" s="14">
        <v>1</v>
      </c>
      <c r="E112" s="16">
        <v>118000</v>
      </c>
      <c r="F112" s="16">
        <f t="shared" si="11"/>
        <v>118000</v>
      </c>
      <c r="G112" s="3"/>
      <c r="H112" s="3"/>
      <c r="K112" s="41">
        <v>13</v>
      </c>
      <c r="L112" s="15" t="s">
        <v>124</v>
      </c>
      <c r="M112" s="14" t="s">
        <v>37</v>
      </c>
      <c r="N112" s="14">
        <v>50</v>
      </c>
      <c r="O112" s="42">
        <v>51000</v>
      </c>
      <c r="P112" s="42">
        <f t="shared" si="12"/>
        <v>2550000</v>
      </c>
    </row>
    <row r="113" spans="1:17" ht="18.75" x14ac:dyDescent="0.25">
      <c r="A113" s="14">
        <v>11</v>
      </c>
      <c r="B113" s="35" t="s">
        <v>88</v>
      </c>
      <c r="C113" s="14" t="s">
        <v>37</v>
      </c>
      <c r="D113" s="14">
        <v>10</v>
      </c>
      <c r="E113" s="16">
        <v>86000</v>
      </c>
      <c r="F113" s="16">
        <f t="shared" si="11"/>
        <v>860000</v>
      </c>
      <c r="G113" s="3"/>
      <c r="H113" s="3"/>
      <c r="K113" s="41">
        <v>14</v>
      </c>
      <c r="L113" s="17" t="s">
        <v>160</v>
      </c>
      <c r="M113" s="14" t="s">
        <v>37</v>
      </c>
      <c r="N113" s="14">
        <v>1</v>
      </c>
      <c r="O113" s="42">
        <v>57500</v>
      </c>
      <c r="P113" s="42">
        <f t="shared" si="12"/>
        <v>57500</v>
      </c>
    </row>
    <row r="114" spans="1:17" ht="18.75" x14ac:dyDescent="0.25">
      <c r="A114" s="14">
        <v>12</v>
      </c>
      <c r="B114" s="35" t="s">
        <v>89</v>
      </c>
      <c r="C114" s="14" t="s">
        <v>37</v>
      </c>
      <c r="D114" s="14">
        <v>10</v>
      </c>
      <c r="E114" s="16">
        <v>39200</v>
      </c>
      <c r="F114" s="16">
        <f t="shared" si="11"/>
        <v>392000</v>
      </c>
      <c r="G114" s="3"/>
      <c r="H114" s="3"/>
      <c r="K114" s="41">
        <v>15</v>
      </c>
      <c r="L114" s="17" t="s">
        <v>159</v>
      </c>
      <c r="M114" s="14" t="s">
        <v>37</v>
      </c>
      <c r="N114" s="14">
        <v>2</v>
      </c>
      <c r="O114" s="42">
        <v>94000</v>
      </c>
      <c r="P114" s="42">
        <f t="shared" si="12"/>
        <v>188000</v>
      </c>
    </row>
    <row r="115" spans="1:17" ht="37.5" x14ac:dyDescent="0.25">
      <c r="A115" s="14">
        <v>13</v>
      </c>
      <c r="B115" s="35" t="s">
        <v>53</v>
      </c>
      <c r="C115" s="14" t="s">
        <v>54</v>
      </c>
      <c r="D115" s="14">
        <v>2</v>
      </c>
      <c r="E115" s="16">
        <v>78000</v>
      </c>
      <c r="F115" s="16">
        <f t="shared" si="11"/>
        <v>156000</v>
      </c>
      <c r="G115" s="3"/>
      <c r="H115" s="3"/>
      <c r="K115" s="41">
        <v>12</v>
      </c>
      <c r="L115" s="17" t="s">
        <v>112</v>
      </c>
      <c r="M115" s="14" t="s">
        <v>37</v>
      </c>
      <c r="N115" s="14">
        <v>4</v>
      </c>
      <c r="O115" s="42">
        <v>9500</v>
      </c>
      <c r="P115" s="42">
        <f t="shared" si="12"/>
        <v>38000</v>
      </c>
    </row>
    <row r="116" spans="1:17" ht="18.75" x14ac:dyDescent="0.25">
      <c r="A116" s="14">
        <v>14</v>
      </c>
      <c r="B116" s="35" t="s">
        <v>55</v>
      </c>
      <c r="C116" s="14" t="s">
        <v>37</v>
      </c>
      <c r="D116" s="14">
        <v>4</v>
      </c>
      <c r="E116" s="16">
        <v>44300</v>
      </c>
      <c r="F116" s="16">
        <f t="shared" si="11"/>
        <v>177200</v>
      </c>
      <c r="G116" s="3"/>
      <c r="H116" s="3"/>
      <c r="K116" s="41">
        <v>13</v>
      </c>
      <c r="L116" s="17" t="s">
        <v>55</v>
      </c>
      <c r="M116" s="14" t="s">
        <v>37</v>
      </c>
      <c r="N116" s="14">
        <v>4</v>
      </c>
      <c r="O116" s="42">
        <v>44300</v>
      </c>
      <c r="P116" s="42">
        <f t="shared" si="12"/>
        <v>177200</v>
      </c>
    </row>
    <row r="117" spans="1:17" ht="18.75" x14ac:dyDescent="0.25">
      <c r="A117" s="14">
        <v>15</v>
      </c>
      <c r="B117" s="35" t="s">
        <v>90</v>
      </c>
      <c r="C117" s="14" t="s">
        <v>57</v>
      </c>
      <c r="D117" s="14">
        <v>2</v>
      </c>
      <c r="E117" s="16">
        <v>72000</v>
      </c>
      <c r="F117" s="16">
        <f t="shared" si="11"/>
        <v>144000</v>
      </c>
      <c r="G117" s="3"/>
      <c r="H117" s="3"/>
      <c r="K117" s="41">
        <v>14</v>
      </c>
      <c r="L117" s="17" t="s">
        <v>56</v>
      </c>
      <c r="M117" s="14" t="s">
        <v>57</v>
      </c>
      <c r="N117" s="14">
        <v>4</v>
      </c>
      <c r="O117" s="42">
        <v>75000</v>
      </c>
      <c r="P117" s="42">
        <f t="shared" si="12"/>
        <v>300000</v>
      </c>
    </row>
    <row r="118" spans="1:17" ht="18.75" x14ac:dyDescent="0.25">
      <c r="A118" s="14">
        <v>16</v>
      </c>
      <c r="B118" s="35" t="s">
        <v>56</v>
      </c>
      <c r="C118" s="14" t="s">
        <v>57</v>
      </c>
      <c r="D118" s="14">
        <v>2</v>
      </c>
      <c r="E118" s="16">
        <v>75000</v>
      </c>
      <c r="F118" s="16">
        <f t="shared" si="11"/>
        <v>150000</v>
      </c>
      <c r="G118" s="3"/>
      <c r="H118" s="3"/>
      <c r="K118" s="41">
        <v>15</v>
      </c>
      <c r="L118" s="17" t="s">
        <v>129</v>
      </c>
      <c r="M118" s="14" t="s">
        <v>54</v>
      </c>
      <c r="N118" s="14">
        <v>4</v>
      </c>
      <c r="O118" s="42">
        <v>78000</v>
      </c>
      <c r="P118" s="42">
        <f t="shared" si="12"/>
        <v>312000</v>
      </c>
    </row>
    <row r="119" spans="1:17" ht="18.75" x14ac:dyDescent="0.25">
      <c r="A119" s="14">
        <v>17</v>
      </c>
      <c r="B119" s="35" t="s">
        <v>58</v>
      </c>
      <c r="C119" s="14" t="s">
        <v>59</v>
      </c>
      <c r="D119" s="14">
        <v>4</v>
      </c>
      <c r="E119" s="16">
        <v>53100</v>
      </c>
      <c r="F119" s="16">
        <f t="shared" si="11"/>
        <v>212400</v>
      </c>
      <c r="G119" s="3"/>
      <c r="H119" s="3"/>
      <c r="K119" s="41">
        <v>16</v>
      </c>
      <c r="L119" s="17" t="s">
        <v>58</v>
      </c>
      <c r="M119" s="14" t="s">
        <v>59</v>
      </c>
      <c r="N119" s="14">
        <v>4</v>
      </c>
      <c r="O119" s="42">
        <v>53100</v>
      </c>
      <c r="P119" s="42">
        <f t="shared" si="12"/>
        <v>212400</v>
      </c>
    </row>
    <row r="120" spans="1:17" ht="37.5" x14ac:dyDescent="0.25">
      <c r="A120" s="14">
        <v>18</v>
      </c>
      <c r="B120" s="35" t="s">
        <v>60</v>
      </c>
      <c r="C120" s="14" t="s">
        <v>59</v>
      </c>
      <c r="D120" s="14">
        <v>4</v>
      </c>
      <c r="E120" s="16">
        <v>47400</v>
      </c>
      <c r="F120" s="16">
        <f t="shared" si="11"/>
        <v>189600</v>
      </c>
      <c r="G120" s="3"/>
      <c r="H120" s="3"/>
      <c r="K120" s="41">
        <v>17</v>
      </c>
      <c r="L120" s="17" t="s">
        <v>60</v>
      </c>
      <c r="M120" s="14" t="s">
        <v>59</v>
      </c>
      <c r="N120" s="14">
        <v>4</v>
      </c>
      <c r="O120" s="42">
        <v>47400</v>
      </c>
      <c r="P120" s="42">
        <f t="shared" si="12"/>
        <v>189600</v>
      </c>
    </row>
    <row r="121" spans="1:17" ht="18.75" x14ac:dyDescent="0.25">
      <c r="A121" s="14">
        <v>19</v>
      </c>
      <c r="B121" s="35" t="s">
        <v>91</v>
      </c>
      <c r="C121" s="14" t="s">
        <v>74</v>
      </c>
      <c r="D121" s="14">
        <v>30</v>
      </c>
      <c r="E121" s="16">
        <v>11000</v>
      </c>
      <c r="F121" s="16">
        <f t="shared" si="11"/>
        <v>330000</v>
      </c>
      <c r="G121" s="3"/>
      <c r="H121" s="3"/>
      <c r="K121" s="41"/>
      <c r="L121" s="17" t="s">
        <v>157</v>
      </c>
      <c r="M121" s="14" t="s">
        <v>111</v>
      </c>
      <c r="N121" s="14">
        <v>1</v>
      </c>
      <c r="O121" s="42">
        <v>90000</v>
      </c>
      <c r="P121" s="42">
        <f t="shared" si="12"/>
        <v>90000</v>
      </c>
    </row>
    <row r="122" spans="1:17" ht="18.75" x14ac:dyDescent="0.25">
      <c r="A122" s="14">
        <v>20</v>
      </c>
      <c r="B122" s="34" t="s">
        <v>62</v>
      </c>
      <c r="C122" s="14"/>
      <c r="D122" s="14"/>
      <c r="E122" s="16"/>
      <c r="F122" s="16">
        <v>1331000</v>
      </c>
      <c r="G122" s="3"/>
      <c r="H122" s="3"/>
      <c r="K122" s="41">
        <v>23</v>
      </c>
      <c r="L122" s="15" t="s">
        <v>117</v>
      </c>
      <c r="M122" s="14" t="s">
        <v>37</v>
      </c>
      <c r="N122" s="14">
        <v>120</v>
      </c>
      <c r="O122" s="42">
        <v>24000</v>
      </c>
      <c r="P122" s="42">
        <f>N122*O122</f>
        <v>2880000</v>
      </c>
    </row>
    <row r="123" spans="1:17" ht="37.5" x14ac:dyDescent="0.25">
      <c r="A123" s="14"/>
      <c r="B123" s="33" t="s">
        <v>63</v>
      </c>
      <c r="C123" s="14"/>
      <c r="D123" s="14"/>
      <c r="E123" s="15"/>
      <c r="F123" s="24">
        <f>SUM(F103:F122)</f>
        <v>17757700</v>
      </c>
      <c r="G123" s="3"/>
      <c r="H123" s="3"/>
      <c r="K123" s="41">
        <v>24</v>
      </c>
      <c r="L123" s="15" t="s">
        <v>62</v>
      </c>
      <c r="M123" s="14"/>
      <c r="N123" s="14"/>
      <c r="O123" s="42"/>
      <c r="P123" s="42">
        <v>1723000</v>
      </c>
    </row>
    <row r="124" spans="1:17" ht="18.75" x14ac:dyDescent="0.25">
      <c r="K124" s="41"/>
      <c r="L124" s="24" t="s">
        <v>63</v>
      </c>
      <c r="M124" s="14"/>
      <c r="N124" s="14"/>
      <c r="O124" s="47"/>
      <c r="P124" s="48">
        <f>SUM(P103:P123)</f>
        <v>45588200</v>
      </c>
    </row>
    <row r="125" spans="1:17" ht="15.6" customHeight="1" x14ac:dyDescent="0.25">
      <c r="A125" s="120"/>
      <c r="B125" s="120"/>
      <c r="C125" s="120"/>
      <c r="D125" s="121"/>
      <c r="E125" s="121"/>
      <c r="F125" s="121"/>
      <c r="G125" s="3"/>
    </row>
    <row r="126" spans="1:17" ht="16.5" x14ac:dyDescent="0.25">
      <c r="A126" s="122"/>
      <c r="B126" s="122"/>
      <c r="C126" s="122"/>
      <c r="D126" s="122"/>
      <c r="E126" s="122"/>
      <c r="F126" s="122"/>
      <c r="G126" s="3"/>
    </row>
    <row r="127" spans="1:17" ht="17.45" customHeight="1" x14ac:dyDescent="0.25">
      <c r="A127" s="4"/>
      <c r="B127" s="117" t="s">
        <v>21</v>
      </c>
      <c r="C127" s="117"/>
      <c r="D127" s="117"/>
      <c r="E127" s="117"/>
      <c r="F127" s="117"/>
      <c r="G127" s="36" t="s">
        <v>76</v>
      </c>
      <c r="K127" s="117" t="s">
        <v>103</v>
      </c>
      <c r="L127" s="117"/>
      <c r="M127" s="117"/>
      <c r="N127" s="117"/>
      <c r="O127" s="117"/>
      <c r="P127" s="117"/>
      <c r="Q127" s="3"/>
    </row>
    <row r="128" spans="1:17" ht="18" customHeight="1" x14ac:dyDescent="0.25">
      <c r="A128" s="4"/>
      <c r="B128" s="5"/>
      <c r="C128" s="6"/>
      <c r="D128" s="118" t="s">
        <v>177</v>
      </c>
      <c r="E128" s="118"/>
      <c r="F128" s="118"/>
      <c r="G128" s="36" t="s">
        <v>92</v>
      </c>
      <c r="K128" s="8"/>
      <c r="L128" s="5"/>
      <c r="M128" s="6" t="s">
        <v>164</v>
      </c>
      <c r="N128" s="118" t="s">
        <v>173</v>
      </c>
      <c r="O128" s="118"/>
      <c r="P128" s="118"/>
      <c r="Q128" s="3"/>
    </row>
    <row r="129" spans="1:17" ht="18.75" x14ac:dyDescent="0.25">
      <c r="A129" s="4"/>
      <c r="B129" s="5"/>
      <c r="C129" s="8" t="s">
        <v>23</v>
      </c>
      <c r="D129" s="8"/>
      <c r="E129" s="9">
        <v>1340</v>
      </c>
      <c r="F129" s="7"/>
      <c r="G129" s="36" t="s">
        <v>93</v>
      </c>
      <c r="K129" s="8"/>
      <c r="L129" s="7"/>
      <c r="M129" s="8" t="s">
        <v>23</v>
      </c>
      <c r="N129" s="8"/>
      <c r="O129" s="39">
        <v>1800</v>
      </c>
      <c r="P129" s="46"/>
      <c r="Q129" s="3" t="s">
        <v>165</v>
      </c>
    </row>
    <row r="130" spans="1:17" ht="18.75" x14ac:dyDescent="0.25">
      <c r="A130" s="4"/>
      <c r="B130" s="5"/>
      <c r="C130" s="8" t="s">
        <v>25</v>
      </c>
      <c r="D130" s="8"/>
      <c r="E130" s="11">
        <v>18090000</v>
      </c>
      <c r="F130" s="7"/>
      <c r="G130" s="3"/>
      <c r="K130" s="8"/>
      <c r="L130" s="7"/>
      <c r="M130" s="8" t="s">
        <v>25</v>
      </c>
      <c r="N130" s="8"/>
      <c r="O130" s="40">
        <f>O129*33000</f>
        <v>59400000</v>
      </c>
      <c r="P130" s="46"/>
      <c r="Q130" s="3" t="s">
        <v>174</v>
      </c>
    </row>
    <row r="131" spans="1:17" ht="18.75" x14ac:dyDescent="0.25">
      <c r="A131" s="4"/>
      <c r="B131" s="5"/>
      <c r="C131" s="8" t="s">
        <v>27</v>
      </c>
      <c r="D131" s="8"/>
      <c r="E131" s="11">
        <f>F153</f>
        <v>18989700</v>
      </c>
      <c r="F131" s="7"/>
      <c r="G131" s="3"/>
      <c r="K131" s="8"/>
      <c r="L131" s="7"/>
      <c r="M131" s="8" t="s">
        <v>27</v>
      </c>
      <c r="N131" s="8"/>
      <c r="O131" s="40">
        <f>P155</f>
        <v>56738700</v>
      </c>
      <c r="P131" s="46"/>
      <c r="Q131" s="3" t="s">
        <v>175</v>
      </c>
    </row>
    <row r="132" spans="1:17" ht="18.75" x14ac:dyDescent="0.25">
      <c r="A132" s="4"/>
      <c r="B132" s="5"/>
      <c r="C132" s="8" t="s">
        <v>29</v>
      </c>
      <c r="D132" s="8"/>
      <c r="E132" s="11">
        <f>E130-E131</f>
        <v>-899700</v>
      </c>
      <c r="F132" s="7"/>
      <c r="G132" s="3"/>
      <c r="K132" s="8"/>
      <c r="L132" s="7"/>
      <c r="M132" s="8" t="s">
        <v>29</v>
      </c>
      <c r="N132" s="8"/>
      <c r="O132" s="40">
        <f>O130-O131</f>
        <v>2661300</v>
      </c>
      <c r="P132" s="46"/>
      <c r="Q132" s="3" t="s">
        <v>166</v>
      </c>
    </row>
    <row r="133" spans="1:17" ht="16.5" x14ac:dyDescent="0.25">
      <c r="A133" s="4"/>
      <c r="B133" s="27"/>
      <c r="C133" s="4"/>
      <c r="D133" s="4"/>
      <c r="E133" s="12"/>
      <c r="F133" s="12"/>
      <c r="G133" s="3"/>
      <c r="K133" s="4"/>
      <c r="L133" s="12"/>
      <c r="M133" s="4"/>
      <c r="N133" s="4"/>
      <c r="O133" s="39"/>
      <c r="P133" s="39"/>
      <c r="Q133" s="3"/>
    </row>
    <row r="134" spans="1:17" ht="33" x14ac:dyDescent="0.25">
      <c r="A134" s="13" t="s">
        <v>30</v>
      </c>
      <c r="B134" s="28" t="s">
        <v>31</v>
      </c>
      <c r="C134" s="13" t="s">
        <v>32</v>
      </c>
      <c r="D134" s="13" t="s">
        <v>33</v>
      </c>
      <c r="E134" s="13" t="s">
        <v>34</v>
      </c>
      <c r="F134" s="13" t="s">
        <v>35</v>
      </c>
      <c r="G134" s="3"/>
      <c r="K134" s="13" t="s">
        <v>30</v>
      </c>
      <c r="L134" s="13" t="s">
        <v>31</v>
      </c>
      <c r="M134" s="13" t="s">
        <v>32</v>
      </c>
      <c r="N134" s="13" t="s">
        <v>33</v>
      </c>
      <c r="O134" s="13" t="s">
        <v>34</v>
      </c>
      <c r="P134" s="13" t="s">
        <v>35</v>
      </c>
      <c r="Q134" s="3"/>
    </row>
    <row r="135" spans="1:17" ht="18.75" x14ac:dyDescent="0.25">
      <c r="A135" s="14">
        <v>1</v>
      </c>
      <c r="B135" s="34" t="s">
        <v>36</v>
      </c>
      <c r="C135" s="14" t="s">
        <v>37</v>
      </c>
      <c r="D135" s="14">
        <v>35</v>
      </c>
      <c r="E135" s="16">
        <v>150000</v>
      </c>
      <c r="F135" s="16">
        <f t="shared" ref="F135:F151" si="13">D135*E135</f>
        <v>5250000</v>
      </c>
      <c r="G135" s="3"/>
      <c r="K135" s="41">
        <v>1</v>
      </c>
      <c r="L135" s="15" t="s">
        <v>36</v>
      </c>
      <c r="M135" s="14" t="s">
        <v>37</v>
      </c>
      <c r="N135" s="14">
        <v>150</v>
      </c>
      <c r="O135" s="42">
        <v>150000</v>
      </c>
      <c r="P135" s="42">
        <f>N135*O135</f>
        <v>22500000</v>
      </c>
      <c r="Q135" s="3"/>
    </row>
    <row r="136" spans="1:17" ht="18.75" x14ac:dyDescent="0.25">
      <c r="A136" s="14">
        <v>2</v>
      </c>
      <c r="B136" s="35" t="s">
        <v>94</v>
      </c>
      <c r="C136" s="14" t="s">
        <v>37</v>
      </c>
      <c r="D136" s="14">
        <v>1</v>
      </c>
      <c r="E136" s="16">
        <v>550000</v>
      </c>
      <c r="F136" s="16">
        <f t="shared" si="13"/>
        <v>550000</v>
      </c>
      <c r="G136" s="3"/>
      <c r="K136" s="41">
        <v>2</v>
      </c>
      <c r="L136" s="15" t="s">
        <v>94</v>
      </c>
      <c r="M136" s="14" t="s">
        <v>37</v>
      </c>
      <c r="N136" s="14">
        <v>2</v>
      </c>
      <c r="O136" s="16">
        <v>550000</v>
      </c>
      <c r="P136" s="16">
        <f>N136*O136</f>
        <v>1100000</v>
      </c>
      <c r="Q136" s="3"/>
    </row>
    <row r="137" spans="1:17" ht="18.75" x14ac:dyDescent="0.25">
      <c r="A137" s="14">
        <v>3</v>
      </c>
      <c r="B137" s="35" t="s">
        <v>95</v>
      </c>
      <c r="C137" s="14" t="s">
        <v>37</v>
      </c>
      <c r="D137" s="14">
        <v>4</v>
      </c>
      <c r="E137" s="16">
        <v>195000</v>
      </c>
      <c r="F137" s="16">
        <f t="shared" si="13"/>
        <v>780000</v>
      </c>
      <c r="G137" s="3"/>
      <c r="K137" s="41">
        <v>3</v>
      </c>
      <c r="L137" s="15" t="s">
        <v>167</v>
      </c>
      <c r="M137" s="14" t="s">
        <v>86</v>
      </c>
      <c r="N137" s="14">
        <v>3650</v>
      </c>
      <c r="O137" s="16">
        <v>1700</v>
      </c>
      <c r="P137" s="16">
        <f>N137*O137</f>
        <v>6205000</v>
      </c>
      <c r="Q137" s="3"/>
    </row>
    <row r="138" spans="1:17" ht="18.75" x14ac:dyDescent="0.25">
      <c r="A138" s="14">
        <v>4</v>
      </c>
      <c r="B138" s="35" t="s">
        <v>96</v>
      </c>
      <c r="C138" s="14" t="s">
        <v>37</v>
      </c>
      <c r="D138" s="14">
        <v>115</v>
      </c>
      <c r="E138" s="16">
        <v>19600</v>
      </c>
      <c r="F138" s="16">
        <f t="shared" si="13"/>
        <v>2254000</v>
      </c>
      <c r="G138" s="3"/>
      <c r="K138" s="41">
        <v>4</v>
      </c>
      <c r="L138" s="17" t="s">
        <v>168</v>
      </c>
      <c r="M138" s="14" t="s">
        <v>37</v>
      </c>
      <c r="N138" s="14">
        <v>20</v>
      </c>
      <c r="O138" s="42">
        <v>47000</v>
      </c>
      <c r="P138" s="42">
        <f t="shared" ref="P138:P153" si="14">N138*O138</f>
        <v>940000</v>
      </c>
      <c r="Q138" s="3"/>
    </row>
    <row r="139" spans="1:17" ht="18.75" x14ac:dyDescent="0.25">
      <c r="A139" s="14">
        <v>5</v>
      </c>
      <c r="B139" s="35" t="s">
        <v>42</v>
      </c>
      <c r="C139" s="14" t="s">
        <v>37</v>
      </c>
      <c r="D139" s="14">
        <v>1</v>
      </c>
      <c r="E139" s="16">
        <v>96500</v>
      </c>
      <c r="F139" s="16">
        <f t="shared" si="13"/>
        <v>96500</v>
      </c>
      <c r="G139" s="3"/>
      <c r="K139" s="41">
        <v>5</v>
      </c>
      <c r="L139" s="17" t="s">
        <v>69</v>
      </c>
      <c r="M139" s="14" t="s">
        <v>37</v>
      </c>
      <c r="N139" s="14">
        <v>20</v>
      </c>
      <c r="O139" s="42">
        <v>60500</v>
      </c>
      <c r="P139" s="42">
        <f t="shared" si="14"/>
        <v>1210000</v>
      </c>
      <c r="Q139" s="3"/>
    </row>
    <row r="140" spans="1:17" ht="18.75" x14ac:dyDescent="0.25">
      <c r="A140" s="14">
        <v>6</v>
      </c>
      <c r="B140" s="35" t="s">
        <v>43</v>
      </c>
      <c r="C140" s="14" t="s">
        <v>37</v>
      </c>
      <c r="D140" s="14">
        <v>1</v>
      </c>
      <c r="E140" s="16">
        <v>111000</v>
      </c>
      <c r="F140" s="16">
        <f t="shared" si="13"/>
        <v>111000</v>
      </c>
      <c r="G140" s="3"/>
      <c r="K140" s="41">
        <v>7</v>
      </c>
      <c r="L140" s="17" t="s">
        <v>42</v>
      </c>
      <c r="M140" s="14" t="s">
        <v>37</v>
      </c>
      <c r="N140" s="14">
        <v>1</v>
      </c>
      <c r="O140" s="16">
        <v>96500</v>
      </c>
      <c r="P140" s="16">
        <f t="shared" si="14"/>
        <v>96500</v>
      </c>
      <c r="Q140" s="3"/>
    </row>
    <row r="141" spans="1:17" ht="18.75" x14ac:dyDescent="0.25">
      <c r="A141" s="14">
        <v>7</v>
      </c>
      <c r="B141" s="35" t="s">
        <v>46</v>
      </c>
      <c r="C141" s="14" t="s">
        <v>37</v>
      </c>
      <c r="D141" s="14">
        <v>15</v>
      </c>
      <c r="E141" s="16">
        <v>48000</v>
      </c>
      <c r="F141" s="16">
        <f t="shared" si="13"/>
        <v>720000</v>
      </c>
      <c r="G141" s="3"/>
      <c r="K141" s="41">
        <v>8</v>
      </c>
      <c r="L141" s="17" t="s">
        <v>176</v>
      </c>
      <c r="M141" s="14" t="s">
        <v>37</v>
      </c>
      <c r="N141" s="14">
        <v>45</v>
      </c>
      <c r="O141" s="42">
        <v>47500</v>
      </c>
      <c r="P141" s="42">
        <f t="shared" si="14"/>
        <v>2137500</v>
      </c>
      <c r="Q141" s="3"/>
    </row>
    <row r="142" spans="1:17" ht="18.75" x14ac:dyDescent="0.25">
      <c r="A142" s="14">
        <v>8</v>
      </c>
      <c r="B142" s="35" t="s">
        <v>97</v>
      </c>
      <c r="C142" s="14" t="s">
        <v>37</v>
      </c>
      <c r="D142" s="14">
        <v>1</v>
      </c>
      <c r="E142" s="16">
        <v>69500</v>
      </c>
      <c r="F142" s="16">
        <f t="shared" si="13"/>
        <v>69500</v>
      </c>
      <c r="G142" s="3"/>
      <c r="K142" s="41">
        <v>9</v>
      </c>
      <c r="L142" s="17" t="s">
        <v>43</v>
      </c>
      <c r="M142" s="14" t="s">
        <v>37</v>
      </c>
      <c r="N142" s="14">
        <v>1</v>
      </c>
      <c r="O142" s="16">
        <v>111000</v>
      </c>
      <c r="P142" s="16">
        <f t="shared" si="14"/>
        <v>111000</v>
      </c>
      <c r="Q142" s="3"/>
    </row>
    <row r="143" spans="1:17" ht="18.75" x14ac:dyDescent="0.25">
      <c r="A143" s="14">
        <v>9</v>
      </c>
      <c r="B143" s="35" t="s">
        <v>98</v>
      </c>
      <c r="C143" s="14" t="s">
        <v>86</v>
      </c>
      <c r="D143" s="14">
        <v>150</v>
      </c>
      <c r="E143" s="16">
        <v>5000</v>
      </c>
      <c r="F143" s="16">
        <f t="shared" si="13"/>
        <v>750000</v>
      </c>
      <c r="G143" s="3"/>
      <c r="K143" s="41">
        <v>10</v>
      </c>
      <c r="L143" s="17" t="s">
        <v>169</v>
      </c>
      <c r="M143" s="14" t="s">
        <v>57</v>
      </c>
      <c r="N143" s="14">
        <v>10</v>
      </c>
      <c r="O143" s="16">
        <v>19500</v>
      </c>
      <c r="P143" s="16">
        <f t="shared" si="14"/>
        <v>195000</v>
      </c>
      <c r="Q143" s="3"/>
    </row>
    <row r="144" spans="1:17" ht="18.75" x14ac:dyDescent="0.25">
      <c r="A144" s="14">
        <v>10</v>
      </c>
      <c r="B144" s="35" t="s">
        <v>99</v>
      </c>
      <c r="C144" s="14" t="s">
        <v>57</v>
      </c>
      <c r="D144" s="14">
        <v>1</v>
      </c>
      <c r="E144" s="16">
        <v>25500</v>
      </c>
      <c r="F144" s="16">
        <f t="shared" si="13"/>
        <v>25500</v>
      </c>
      <c r="G144" s="3"/>
      <c r="K144" s="41"/>
      <c r="L144" s="17" t="s">
        <v>114</v>
      </c>
      <c r="M144" s="14" t="s">
        <v>57</v>
      </c>
      <c r="N144" s="14">
        <v>1</v>
      </c>
      <c r="O144" s="42">
        <v>94500</v>
      </c>
      <c r="P144" s="42">
        <f t="shared" si="14"/>
        <v>94500</v>
      </c>
      <c r="Q144" s="3"/>
    </row>
    <row r="145" spans="1:17" ht="18.75" x14ac:dyDescent="0.25">
      <c r="A145" s="14">
        <v>11</v>
      </c>
      <c r="B145" s="35" t="s">
        <v>100</v>
      </c>
      <c r="C145" s="14" t="s">
        <v>37</v>
      </c>
      <c r="D145" s="14">
        <v>30</v>
      </c>
      <c r="E145" s="16">
        <v>180000</v>
      </c>
      <c r="F145" s="16">
        <f t="shared" si="13"/>
        <v>5400000</v>
      </c>
      <c r="G145" s="3"/>
      <c r="K145" s="41">
        <v>12</v>
      </c>
      <c r="L145" s="17" t="s">
        <v>112</v>
      </c>
      <c r="M145" s="14" t="s">
        <v>37</v>
      </c>
      <c r="N145" s="14">
        <v>4</v>
      </c>
      <c r="O145" s="42">
        <v>9500</v>
      </c>
      <c r="P145" s="42">
        <f t="shared" si="14"/>
        <v>38000</v>
      </c>
      <c r="Q145" s="3"/>
    </row>
    <row r="146" spans="1:17" ht="37.5" x14ac:dyDescent="0.25">
      <c r="A146" s="14">
        <v>12</v>
      </c>
      <c r="B146" s="35" t="s">
        <v>53</v>
      </c>
      <c r="C146" s="14" t="s">
        <v>54</v>
      </c>
      <c r="D146" s="14">
        <v>4</v>
      </c>
      <c r="E146" s="16">
        <v>78000</v>
      </c>
      <c r="F146" s="16">
        <f t="shared" si="13"/>
        <v>312000</v>
      </c>
      <c r="G146" s="3"/>
      <c r="K146" s="41">
        <v>13</v>
      </c>
      <c r="L146" s="17" t="s">
        <v>55</v>
      </c>
      <c r="M146" s="14" t="s">
        <v>37</v>
      </c>
      <c r="N146" s="14">
        <v>4</v>
      </c>
      <c r="O146" s="42">
        <v>44300</v>
      </c>
      <c r="P146" s="42">
        <f t="shared" si="14"/>
        <v>177200</v>
      </c>
      <c r="Q146" s="3"/>
    </row>
    <row r="147" spans="1:17" ht="18.75" x14ac:dyDescent="0.25">
      <c r="A147" s="14">
        <v>14</v>
      </c>
      <c r="B147" s="35" t="s">
        <v>55</v>
      </c>
      <c r="C147" s="14" t="s">
        <v>37</v>
      </c>
      <c r="D147" s="14">
        <v>4</v>
      </c>
      <c r="E147" s="16">
        <v>44300</v>
      </c>
      <c r="F147" s="16">
        <f t="shared" si="13"/>
        <v>177200</v>
      </c>
      <c r="G147" s="3"/>
      <c r="K147" s="41">
        <v>14</v>
      </c>
      <c r="L147" s="17" t="s">
        <v>56</v>
      </c>
      <c r="M147" s="14" t="s">
        <v>57</v>
      </c>
      <c r="N147" s="14">
        <v>4</v>
      </c>
      <c r="O147" s="42">
        <v>75000</v>
      </c>
      <c r="P147" s="42">
        <f t="shared" si="14"/>
        <v>300000</v>
      </c>
      <c r="Q147" s="3"/>
    </row>
    <row r="148" spans="1:17" ht="18.75" x14ac:dyDescent="0.25">
      <c r="A148" s="14">
        <v>15</v>
      </c>
      <c r="B148" s="35" t="s">
        <v>56</v>
      </c>
      <c r="C148" s="14" t="s">
        <v>57</v>
      </c>
      <c r="D148" s="14">
        <v>4</v>
      </c>
      <c r="E148" s="16">
        <v>75000</v>
      </c>
      <c r="F148" s="16">
        <f t="shared" si="13"/>
        <v>300000</v>
      </c>
      <c r="G148" s="3"/>
      <c r="K148" s="41">
        <v>15</v>
      </c>
      <c r="L148" s="17" t="s">
        <v>129</v>
      </c>
      <c r="M148" s="14" t="s">
        <v>54</v>
      </c>
      <c r="N148" s="14">
        <v>4</v>
      </c>
      <c r="O148" s="42">
        <v>78000</v>
      </c>
      <c r="P148" s="42">
        <f t="shared" si="14"/>
        <v>312000</v>
      </c>
      <c r="Q148" s="3"/>
    </row>
    <row r="149" spans="1:17" ht="18.75" x14ac:dyDescent="0.25">
      <c r="A149" s="14">
        <v>16</v>
      </c>
      <c r="B149" s="35" t="s">
        <v>58</v>
      </c>
      <c r="C149" s="14" t="s">
        <v>59</v>
      </c>
      <c r="D149" s="14">
        <v>4</v>
      </c>
      <c r="E149" s="16">
        <v>53100</v>
      </c>
      <c r="F149" s="16">
        <f t="shared" si="13"/>
        <v>212400</v>
      </c>
      <c r="G149" s="3"/>
      <c r="K149" s="41">
        <v>16</v>
      </c>
      <c r="L149" s="17" t="s">
        <v>58</v>
      </c>
      <c r="M149" s="14" t="s">
        <v>59</v>
      </c>
      <c r="N149" s="14">
        <v>4</v>
      </c>
      <c r="O149" s="42">
        <v>53100</v>
      </c>
      <c r="P149" s="42">
        <f t="shared" si="14"/>
        <v>212400</v>
      </c>
      <c r="Q149" s="3"/>
    </row>
    <row r="150" spans="1:17" ht="37.5" x14ac:dyDescent="0.25">
      <c r="A150" s="14">
        <v>17</v>
      </c>
      <c r="B150" s="35" t="s">
        <v>60</v>
      </c>
      <c r="C150" s="14" t="s">
        <v>59</v>
      </c>
      <c r="D150" s="14">
        <v>4</v>
      </c>
      <c r="E150" s="16">
        <v>47400</v>
      </c>
      <c r="F150" s="16">
        <f t="shared" si="13"/>
        <v>189600</v>
      </c>
      <c r="G150" s="3"/>
      <c r="K150" s="41">
        <v>17</v>
      </c>
      <c r="L150" s="17" t="s">
        <v>60</v>
      </c>
      <c r="M150" s="14" t="s">
        <v>59</v>
      </c>
      <c r="N150" s="14">
        <v>4</v>
      </c>
      <c r="O150" s="42">
        <v>47400</v>
      </c>
      <c r="P150" s="42">
        <f t="shared" si="14"/>
        <v>189600</v>
      </c>
      <c r="Q150" s="3"/>
    </row>
    <row r="151" spans="1:17" ht="18.75" x14ac:dyDescent="0.25">
      <c r="A151" s="14">
        <v>18</v>
      </c>
      <c r="B151" s="35" t="s">
        <v>101</v>
      </c>
      <c r="C151" s="14" t="s">
        <v>74</v>
      </c>
      <c r="D151" s="14">
        <v>40</v>
      </c>
      <c r="E151" s="16">
        <v>11000</v>
      </c>
      <c r="F151" s="16">
        <f t="shared" si="13"/>
        <v>440000</v>
      </c>
      <c r="G151" s="3"/>
      <c r="K151" s="41"/>
      <c r="L151" s="17" t="s">
        <v>157</v>
      </c>
      <c r="M151" s="14" t="s">
        <v>111</v>
      </c>
      <c r="N151" s="14">
        <v>1</v>
      </c>
      <c r="O151" s="42">
        <v>90000</v>
      </c>
      <c r="P151" s="42">
        <f t="shared" si="14"/>
        <v>90000</v>
      </c>
      <c r="Q151" s="3"/>
    </row>
    <row r="152" spans="1:17" ht="18.75" x14ac:dyDescent="0.25">
      <c r="A152" s="14">
        <v>19</v>
      </c>
      <c r="B152" s="34" t="s">
        <v>62</v>
      </c>
      <c r="C152" s="14"/>
      <c r="D152" s="14"/>
      <c r="E152" s="16"/>
      <c r="F152" s="16">
        <v>1352000</v>
      </c>
      <c r="G152" s="3"/>
      <c r="K152" s="41">
        <v>18</v>
      </c>
      <c r="L152" s="17" t="s">
        <v>170</v>
      </c>
      <c r="M152" s="14" t="s">
        <v>171</v>
      </c>
      <c r="N152" s="14">
        <v>1800</v>
      </c>
      <c r="O152" s="42">
        <v>9000</v>
      </c>
      <c r="P152" s="42">
        <f t="shared" si="14"/>
        <v>16200000</v>
      </c>
      <c r="Q152" s="3"/>
    </row>
    <row r="153" spans="1:17" ht="37.5" x14ac:dyDescent="0.25">
      <c r="A153" s="14"/>
      <c r="B153" s="33" t="s">
        <v>63</v>
      </c>
      <c r="C153" s="14"/>
      <c r="D153" s="14"/>
      <c r="E153" s="15"/>
      <c r="F153" s="24">
        <f>SUM(F135:F152)</f>
        <v>18989700</v>
      </c>
      <c r="G153" s="3"/>
      <c r="K153" s="41">
        <v>19</v>
      </c>
      <c r="L153" s="15" t="s">
        <v>117</v>
      </c>
      <c r="M153" s="14" t="s">
        <v>37</v>
      </c>
      <c r="N153" s="14">
        <v>120</v>
      </c>
      <c r="O153" s="42">
        <v>24000</v>
      </c>
      <c r="P153" s="42">
        <f t="shared" si="14"/>
        <v>2880000</v>
      </c>
      <c r="Q153" s="3"/>
    </row>
    <row r="154" spans="1:17" ht="18.75" x14ac:dyDescent="0.25">
      <c r="K154" s="41">
        <v>20</v>
      </c>
      <c r="L154" s="15" t="s">
        <v>62</v>
      </c>
      <c r="M154" s="14"/>
      <c r="N154" s="14"/>
      <c r="O154" s="42"/>
      <c r="P154" s="42">
        <v>1750000</v>
      </c>
      <c r="Q154" s="3"/>
    </row>
    <row r="155" spans="1:17" ht="18.75" x14ac:dyDescent="0.25">
      <c r="K155" s="41"/>
      <c r="L155" s="24" t="s">
        <v>63</v>
      </c>
      <c r="M155" s="14"/>
      <c r="N155" s="14"/>
      <c r="O155" s="47"/>
      <c r="P155" s="48">
        <f>SUM(P135:P154)</f>
        <v>56738700</v>
      </c>
      <c r="Q155" s="3"/>
    </row>
  </sheetData>
  <mergeCells count="32">
    <mergeCell ref="D128:F128"/>
    <mergeCell ref="A93:C93"/>
    <mergeCell ref="D93:F93"/>
    <mergeCell ref="A94:C94"/>
    <mergeCell ref="D94:F94"/>
    <mergeCell ref="B95:F95"/>
    <mergeCell ref="D96:F96"/>
    <mergeCell ref="A125:C125"/>
    <mergeCell ref="D125:F125"/>
    <mergeCell ref="A126:C126"/>
    <mergeCell ref="D126:F126"/>
    <mergeCell ref="B127:F127"/>
    <mergeCell ref="D2:F2"/>
    <mergeCell ref="B1:F1"/>
    <mergeCell ref="D68:F68"/>
    <mergeCell ref="B34:F34"/>
    <mergeCell ref="D35:F35"/>
    <mergeCell ref="A65:C65"/>
    <mergeCell ref="D65:F65"/>
    <mergeCell ref="A66:C66"/>
    <mergeCell ref="D66:F66"/>
    <mergeCell ref="B67:F67"/>
    <mergeCell ref="J1:O1"/>
    <mergeCell ref="K67:O67"/>
    <mergeCell ref="N128:P128"/>
    <mergeCell ref="M2:O2"/>
    <mergeCell ref="M35:O35"/>
    <mergeCell ref="K34:O34"/>
    <mergeCell ref="N68:P68"/>
    <mergeCell ref="K95:P95"/>
    <mergeCell ref="N96:P96"/>
    <mergeCell ref="K127:P1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7"/>
  <sheetViews>
    <sheetView topLeftCell="A40" workbookViewId="0">
      <selection activeCell="I141" sqref="I141"/>
    </sheetView>
  </sheetViews>
  <sheetFormatPr defaultRowHeight="15" x14ac:dyDescent="0.25"/>
  <cols>
    <col min="1" max="1" width="5.7109375" bestFit="1" customWidth="1"/>
    <col min="2" max="2" width="22.42578125" bestFit="1" customWidth="1"/>
    <col min="3" max="3" width="31.7109375" bestFit="1" customWidth="1"/>
    <col min="4" max="4" width="14.28515625" bestFit="1" customWidth="1"/>
    <col min="5" max="5" width="11.85546875" bestFit="1" customWidth="1"/>
    <col min="6" max="6" width="16.85546875" bestFit="1" customWidth="1"/>
    <col min="7" max="7" width="25.5703125" bestFit="1" customWidth="1"/>
  </cols>
  <sheetData>
    <row r="1" spans="1:7" ht="15.75" x14ac:dyDescent="0.25">
      <c r="A1" s="120" t="s">
        <v>20</v>
      </c>
      <c r="B1" s="120"/>
      <c r="C1" s="120"/>
      <c r="D1" s="121" t="s">
        <v>102</v>
      </c>
      <c r="E1" s="121"/>
      <c r="F1" s="121"/>
      <c r="G1" s="37"/>
    </row>
    <row r="2" spans="1:7" ht="16.5" x14ac:dyDescent="0.25">
      <c r="A2" s="122" t="s">
        <v>2</v>
      </c>
      <c r="B2" s="122"/>
      <c r="C2" s="122"/>
      <c r="D2" s="122" t="s">
        <v>3</v>
      </c>
      <c r="E2" s="122"/>
      <c r="F2" s="122"/>
      <c r="G2" s="37"/>
    </row>
    <row r="3" spans="1:7" ht="16.5" x14ac:dyDescent="0.25">
      <c r="A3" s="116" t="s">
        <v>103</v>
      </c>
      <c r="B3" s="116"/>
      <c r="C3" s="116"/>
      <c r="D3" s="116"/>
      <c r="E3" s="116"/>
      <c r="F3" s="116"/>
      <c r="G3" s="37"/>
    </row>
    <row r="4" spans="1:7" ht="16.5" x14ac:dyDescent="0.25">
      <c r="A4" s="4"/>
      <c r="B4" s="27"/>
      <c r="C4" s="38" t="s">
        <v>104</v>
      </c>
      <c r="D4" s="119" t="s">
        <v>120</v>
      </c>
      <c r="E4" s="119"/>
      <c r="F4" s="119"/>
      <c r="G4" s="37"/>
    </row>
    <row r="5" spans="1:7" ht="16.5" x14ac:dyDescent="0.25">
      <c r="A5" s="4"/>
      <c r="B5" s="12"/>
      <c r="C5" s="4" t="s">
        <v>23</v>
      </c>
      <c r="D5" s="4"/>
      <c r="E5" s="39">
        <v>1800</v>
      </c>
      <c r="F5" s="39"/>
      <c r="G5" s="37" t="s">
        <v>105</v>
      </c>
    </row>
    <row r="6" spans="1:7" ht="16.5" x14ac:dyDescent="0.25">
      <c r="A6" s="4"/>
      <c r="B6" s="12"/>
      <c r="C6" s="4" t="s">
        <v>25</v>
      </c>
      <c r="D6" s="4"/>
      <c r="E6" s="40">
        <f>E5*33000</f>
        <v>59400000</v>
      </c>
      <c r="F6" s="39"/>
      <c r="G6" s="37" t="s">
        <v>118</v>
      </c>
    </row>
    <row r="7" spans="1:7" ht="16.5" x14ac:dyDescent="0.25">
      <c r="A7" s="4"/>
      <c r="B7" s="12"/>
      <c r="C7" s="4" t="s">
        <v>27</v>
      </c>
      <c r="D7" s="4"/>
      <c r="E7" s="40">
        <f>F31</f>
        <v>51886400</v>
      </c>
      <c r="F7" s="39"/>
      <c r="G7" s="37" t="s">
        <v>106</v>
      </c>
    </row>
    <row r="8" spans="1:7" ht="16.5" x14ac:dyDescent="0.25">
      <c r="A8" s="4"/>
      <c r="B8" s="12"/>
      <c r="C8" s="4" t="s">
        <v>29</v>
      </c>
      <c r="D8" s="4"/>
      <c r="E8" s="40">
        <f>E6-E7</f>
        <v>7513600</v>
      </c>
      <c r="F8" s="39"/>
      <c r="G8" s="37" t="s">
        <v>119</v>
      </c>
    </row>
    <row r="9" spans="1:7" ht="16.5" x14ac:dyDescent="0.25">
      <c r="A9" s="4"/>
      <c r="B9" s="12"/>
      <c r="C9" s="4"/>
      <c r="D9" s="4"/>
      <c r="E9" s="39"/>
      <c r="F9" s="39"/>
      <c r="G9" s="37"/>
    </row>
    <row r="10" spans="1:7" ht="16.5" x14ac:dyDescent="0.25">
      <c r="A10" s="13" t="s">
        <v>30</v>
      </c>
      <c r="B10" s="13" t="s">
        <v>31</v>
      </c>
      <c r="C10" s="13" t="s">
        <v>32</v>
      </c>
      <c r="D10" s="13" t="s">
        <v>33</v>
      </c>
      <c r="E10" s="13" t="s">
        <v>34</v>
      </c>
      <c r="F10" s="13" t="s">
        <v>35</v>
      </c>
      <c r="G10" s="37"/>
    </row>
    <row r="11" spans="1:7" ht="18.75" x14ac:dyDescent="0.25">
      <c r="A11" s="41">
        <v>1</v>
      </c>
      <c r="B11" s="15" t="s">
        <v>36</v>
      </c>
      <c r="C11" s="14" t="s">
        <v>37</v>
      </c>
      <c r="D11" s="14">
        <v>150</v>
      </c>
      <c r="E11" s="42">
        <v>150000</v>
      </c>
      <c r="F11" s="42">
        <f>D11*E11</f>
        <v>22500000</v>
      </c>
      <c r="G11" s="37"/>
    </row>
    <row r="12" spans="1:7" ht="18.75" x14ac:dyDescent="0.25">
      <c r="A12" s="41">
        <v>2</v>
      </c>
      <c r="B12" s="15" t="s">
        <v>107</v>
      </c>
      <c r="C12" s="14" t="s">
        <v>37</v>
      </c>
      <c r="D12" s="14">
        <v>50</v>
      </c>
      <c r="E12" s="42">
        <v>55500</v>
      </c>
      <c r="F12" s="42">
        <f t="shared" ref="F12:F29" si="0">D12*E12</f>
        <v>2775000</v>
      </c>
      <c r="G12" s="37"/>
    </row>
    <row r="13" spans="1:7" ht="18.75" x14ac:dyDescent="0.25">
      <c r="A13" s="41">
        <v>3</v>
      </c>
      <c r="B13" s="15" t="s">
        <v>108</v>
      </c>
      <c r="C13" s="14" t="s">
        <v>37</v>
      </c>
      <c r="D13" s="14">
        <v>20</v>
      </c>
      <c r="E13" s="42">
        <v>86000</v>
      </c>
      <c r="F13" s="42">
        <f t="shared" si="0"/>
        <v>1720000</v>
      </c>
      <c r="G13" s="37"/>
    </row>
    <row r="14" spans="1:7" ht="18.75" x14ac:dyDescent="0.25">
      <c r="A14" s="41">
        <v>4</v>
      </c>
      <c r="B14" s="15" t="s">
        <v>109</v>
      </c>
      <c r="C14" s="14" t="s">
        <v>37</v>
      </c>
      <c r="D14" s="14">
        <v>30</v>
      </c>
      <c r="E14" s="42">
        <v>39500</v>
      </c>
      <c r="F14" s="42">
        <f t="shared" si="0"/>
        <v>1185000</v>
      </c>
      <c r="G14" s="37"/>
    </row>
    <row r="15" spans="1:7" ht="18.75" x14ac:dyDescent="0.25">
      <c r="A15" s="41">
        <v>5</v>
      </c>
      <c r="B15" s="17" t="s">
        <v>42</v>
      </c>
      <c r="C15" s="14" t="s">
        <v>37</v>
      </c>
      <c r="D15" s="14">
        <v>1</v>
      </c>
      <c r="E15" s="16">
        <v>96500</v>
      </c>
      <c r="F15" s="16">
        <f t="shared" si="0"/>
        <v>96500</v>
      </c>
      <c r="G15" s="37"/>
    </row>
    <row r="16" spans="1:7" ht="18.75" x14ac:dyDescent="0.25">
      <c r="A16" s="41">
        <v>6</v>
      </c>
      <c r="B16" s="17" t="s">
        <v>97</v>
      </c>
      <c r="C16" s="14" t="s">
        <v>37</v>
      </c>
      <c r="D16" s="14">
        <v>5</v>
      </c>
      <c r="E16" s="42">
        <v>69500</v>
      </c>
      <c r="F16" s="42">
        <f t="shared" si="0"/>
        <v>347500</v>
      </c>
      <c r="G16" s="37"/>
    </row>
    <row r="17" spans="1:7" ht="18.75" x14ac:dyDescent="0.25">
      <c r="A17" s="41">
        <v>8</v>
      </c>
      <c r="B17" s="17" t="s">
        <v>55</v>
      </c>
      <c r="C17" s="14" t="s">
        <v>37</v>
      </c>
      <c r="D17" s="14">
        <v>4</v>
      </c>
      <c r="E17" s="42">
        <v>43500</v>
      </c>
      <c r="F17" s="42">
        <f>E17*D17</f>
        <v>174000</v>
      </c>
      <c r="G17" s="37"/>
    </row>
    <row r="18" spans="1:7" ht="18.75" x14ac:dyDescent="0.25">
      <c r="A18" s="41">
        <v>9</v>
      </c>
      <c r="B18" s="15" t="s">
        <v>43</v>
      </c>
      <c r="C18" s="14" t="s">
        <v>37</v>
      </c>
      <c r="D18" s="14">
        <v>1</v>
      </c>
      <c r="E18" s="42">
        <v>111000</v>
      </c>
      <c r="F18" s="42">
        <f t="shared" si="0"/>
        <v>111000</v>
      </c>
      <c r="G18" s="37"/>
    </row>
    <row r="19" spans="1:7" ht="18.75" x14ac:dyDescent="0.25">
      <c r="A19" s="41">
        <v>10</v>
      </c>
      <c r="B19" s="17" t="s">
        <v>110</v>
      </c>
      <c r="C19" s="14" t="s">
        <v>111</v>
      </c>
      <c r="D19" s="14">
        <v>1</v>
      </c>
      <c r="E19" s="42">
        <v>90000</v>
      </c>
      <c r="F19" s="42">
        <f t="shared" si="0"/>
        <v>90000</v>
      </c>
      <c r="G19" s="37"/>
    </row>
    <row r="20" spans="1:7" ht="18.75" x14ac:dyDescent="0.25">
      <c r="A20" s="41">
        <v>12</v>
      </c>
      <c r="B20" s="17" t="s">
        <v>112</v>
      </c>
      <c r="C20" s="14" t="s">
        <v>37</v>
      </c>
      <c r="D20" s="14">
        <v>4</v>
      </c>
      <c r="E20" s="42">
        <v>9500</v>
      </c>
      <c r="F20" s="42">
        <f t="shared" si="0"/>
        <v>38000</v>
      </c>
      <c r="G20" s="37"/>
    </row>
    <row r="21" spans="1:7" ht="18.75" x14ac:dyDescent="0.25">
      <c r="A21" s="41">
        <v>13</v>
      </c>
      <c r="B21" s="17" t="s">
        <v>56</v>
      </c>
      <c r="C21" s="14" t="s">
        <v>57</v>
      </c>
      <c r="D21" s="14">
        <v>4</v>
      </c>
      <c r="E21" s="42">
        <v>75000</v>
      </c>
      <c r="F21" s="42">
        <f t="shared" si="0"/>
        <v>300000</v>
      </c>
      <c r="G21" s="37"/>
    </row>
    <row r="22" spans="1:7" ht="18.75" x14ac:dyDescent="0.25">
      <c r="A22" s="41">
        <v>14</v>
      </c>
      <c r="B22" s="17" t="s">
        <v>113</v>
      </c>
      <c r="C22" s="14" t="s">
        <v>54</v>
      </c>
      <c r="D22" s="14">
        <v>4</v>
      </c>
      <c r="E22" s="42">
        <v>78000</v>
      </c>
      <c r="F22" s="42">
        <f t="shared" si="0"/>
        <v>312000</v>
      </c>
      <c r="G22" s="37"/>
    </row>
    <row r="23" spans="1:7" ht="18.75" x14ac:dyDescent="0.25">
      <c r="A23" s="41">
        <v>15</v>
      </c>
      <c r="B23" s="17" t="s">
        <v>58</v>
      </c>
      <c r="C23" s="14" t="s">
        <v>59</v>
      </c>
      <c r="D23" s="14">
        <v>4</v>
      </c>
      <c r="E23" s="42">
        <v>53100</v>
      </c>
      <c r="F23" s="42">
        <f t="shared" si="0"/>
        <v>212400</v>
      </c>
      <c r="G23" s="37"/>
    </row>
    <row r="24" spans="1:7" ht="18.75" x14ac:dyDescent="0.25">
      <c r="A24" s="41">
        <v>16</v>
      </c>
      <c r="B24" s="17" t="s">
        <v>60</v>
      </c>
      <c r="C24" s="14" t="s">
        <v>59</v>
      </c>
      <c r="D24" s="14">
        <v>4</v>
      </c>
      <c r="E24" s="42">
        <v>47400</v>
      </c>
      <c r="F24" s="42">
        <f t="shared" si="0"/>
        <v>189600</v>
      </c>
      <c r="G24" s="37"/>
    </row>
    <row r="25" spans="1:7" ht="18.75" x14ac:dyDescent="0.25">
      <c r="A25" s="41">
        <v>17</v>
      </c>
      <c r="B25" s="17" t="s">
        <v>121</v>
      </c>
      <c r="C25" s="14" t="s">
        <v>57</v>
      </c>
      <c r="D25" s="14">
        <v>10</v>
      </c>
      <c r="E25" s="42">
        <v>19500</v>
      </c>
      <c r="F25" s="42">
        <f>D25*E25</f>
        <v>195000</v>
      </c>
      <c r="G25" s="37"/>
    </row>
    <row r="26" spans="1:7" ht="18.75" x14ac:dyDescent="0.25">
      <c r="A26" s="41">
        <v>18</v>
      </c>
      <c r="B26" s="15" t="s">
        <v>115</v>
      </c>
      <c r="C26" s="14" t="s">
        <v>116</v>
      </c>
      <c r="D26" s="14">
        <v>1800</v>
      </c>
      <c r="E26" s="42">
        <v>8748</v>
      </c>
      <c r="F26" s="42">
        <f t="shared" si="0"/>
        <v>15746400</v>
      </c>
      <c r="G26" s="37"/>
    </row>
    <row r="27" spans="1:7" ht="18.75" x14ac:dyDescent="0.25">
      <c r="A27" s="41"/>
      <c r="B27" s="15" t="s">
        <v>94</v>
      </c>
      <c r="C27" s="14" t="s">
        <v>37</v>
      </c>
      <c r="D27" s="14">
        <v>2</v>
      </c>
      <c r="E27" s="42">
        <v>560000</v>
      </c>
      <c r="F27" s="42">
        <f t="shared" si="0"/>
        <v>1120000</v>
      </c>
      <c r="G27" s="37"/>
    </row>
    <row r="28" spans="1:7" ht="18.75" x14ac:dyDescent="0.25">
      <c r="A28" s="41"/>
      <c r="B28" s="17" t="s">
        <v>122</v>
      </c>
      <c r="C28" s="14" t="s">
        <v>57</v>
      </c>
      <c r="D28" s="14">
        <v>2</v>
      </c>
      <c r="E28" s="42">
        <v>72000</v>
      </c>
      <c r="F28" s="42">
        <f>D28*E28</f>
        <v>144000</v>
      </c>
      <c r="G28" s="37"/>
    </row>
    <row r="29" spans="1:7" ht="18.75" x14ac:dyDescent="0.25">
      <c r="A29" s="41">
        <v>19</v>
      </c>
      <c r="B29" s="15" t="s">
        <v>117</v>
      </c>
      <c r="C29" s="14" t="s">
        <v>37</v>
      </c>
      <c r="D29" s="14">
        <v>120</v>
      </c>
      <c r="E29" s="42">
        <v>24000</v>
      </c>
      <c r="F29" s="42">
        <f t="shared" si="0"/>
        <v>2880000</v>
      </c>
      <c r="G29" s="37"/>
    </row>
    <row r="30" spans="1:7" ht="18.75" x14ac:dyDescent="0.25">
      <c r="A30" s="41">
        <v>20</v>
      </c>
      <c r="B30" s="15" t="s">
        <v>62</v>
      </c>
      <c r="C30" s="14"/>
      <c r="D30" s="14"/>
      <c r="E30" s="42"/>
      <c r="F30" s="42">
        <v>1750000</v>
      </c>
      <c r="G30" s="37"/>
    </row>
    <row r="31" spans="1:7" ht="16.5" x14ac:dyDescent="0.25">
      <c r="A31" s="41"/>
      <c r="B31" s="43" t="s">
        <v>63</v>
      </c>
      <c r="C31" s="41"/>
      <c r="D31" s="41"/>
      <c r="E31" s="44"/>
      <c r="F31" s="45">
        <f>SUM(F11:F30)</f>
        <v>51886400</v>
      </c>
      <c r="G31" s="37"/>
    </row>
    <row r="35" spans="1:7" ht="18.75" x14ac:dyDescent="0.25">
      <c r="A35" s="8"/>
      <c r="B35" s="5"/>
      <c r="C35" s="6" t="s">
        <v>132</v>
      </c>
      <c r="D35" s="118" t="s">
        <v>133</v>
      </c>
      <c r="E35" s="118"/>
      <c r="F35" s="118"/>
      <c r="G35" s="3"/>
    </row>
    <row r="36" spans="1:7" ht="18.75" x14ac:dyDescent="0.25">
      <c r="A36" s="8"/>
      <c r="B36" s="7"/>
      <c r="C36" s="8" t="s">
        <v>23</v>
      </c>
      <c r="D36" s="8"/>
      <c r="E36" s="39">
        <v>1800</v>
      </c>
      <c r="F36" s="46"/>
      <c r="G36" s="3" t="s">
        <v>134</v>
      </c>
    </row>
    <row r="37" spans="1:7" ht="18.75" x14ac:dyDescent="0.25">
      <c r="A37" s="8"/>
      <c r="B37" s="7"/>
      <c r="C37" s="8" t="s">
        <v>25</v>
      </c>
      <c r="D37" s="8"/>
      <c r="E37" s="40">
        <f>E36*33000</f>
        <v>59400000</v>
      </c>
      <c r="F37" s="46"/>
      <c r="G37" s="3" t="s">
        <v>135</v>
      </c>
    </row>
    <row r="38" spans="1:7" ht="18.75" x14ac:dyDescent="0.25">
      <c r="A38" s="8"/>
      <c r="B38" s="7"/>
      <c r="C38" s="8" t="s">
        <v>27</v>
      </c>
      <c r="D38" s="8"/>
      <c r="E38" s="40"/>
      <c r="F38" s="46"/>
      <c r="G38" s="3" t="s">
        <v>136</v>
      </c>
    </row>
    <row r="39" spans="1:7" ht="18.75" x14ac:dyDescent="0.25">
      <c r="A39" s="8"/>
      <c r="B39" s="7"/>
      <c r="C39" s="8" t="s">
        <v>29</v>
      </c>
      <c r="D39" s="8"/>
      <c r="E39" s="40">
        <f>E37-E38</f>
        <v>59400000</v>
      </c>
      <c r="F39" s="46"/>
      <c r="G39" s="3" t="s">
        <v>137</v>
      </c>
    </row>
    <row r="40" spans="1:7" ht="16.5" x14ac:dyDescent="0.25">
      <c r="A40" s="4"/>
      <c r="B40" s="12"/>
      <c r="C40" s="4"/>
      <c r="D40" s="4"/>
      <c r="E40" s="39"/>
      <c r="F40" s="39"/>
      <c r="G40" s="3"/>
    </row>
    <row r="41" spans="1:7" ht="16.5" x14ac:dyDescent="0.25">
      <c r="A41" s="13" t="s">
        <v>30</v>
      </c>
      <c r="B41" s="13" t="s">
        <v>31</v>
      </c>
      <c r="C41" s="13" t="s">
        <v>32</v>
      </c>
      <c r="D41" s="13" t="s">
        <v>33</v>
      </c>
      <c r="E41" s="13" t="s">
        <v>34</v>
      </c>
      <c r="F41" s="13" t="s">
        <v>35</v>
      </c>
      <c r="G41" s="3"/>
    </row>
    <row r="42" spans="1:7" ht="18.75" x14ac:dyDescent="0.25">
      <c r="A42" s="41">
        <v>1</v>
      </c>
      <c r="B42" s="15" t="s">
        <v>36</v>
      </c>
      <c r="C42" s="14" t="s">
        <v>37</v>
      </c>
      <c r="D42" s="14">
        <v>140</v>
      </c>
      <c r="E42" s="42">
        <v>150000</v>
      </c>
      <c r="F42" s="42">
        <f>D42*E42</f>
        <v>21000000</v>
      </c>
      <c r="G42" s="3"/>
    </row>
    <row r="43" spans="1:7" ht="18.75" x14ac:dyDescent="0.25">
      <c r="A43" s="41">
        <v>2</v>
      </c>
      <c r="B43" s="17" t="s">
        <v>141</v>
      </c>
      <c r="C43" s="14" t="s">
        <v>37</v>
      </c>
      <c r="D43" s="14">
        <v>5</v>
      </c>
      <c r="E43" s="16">
        <v>320000</v>
      </c>
      <c r="F43" s="16">
        <f>E43*D43</f>
        <v>1600000</v>
      </c>
      <c r="G43" s="3"/>
    </row>
    <row r="44" spans="1:7" ht="18.75" x14ac:dyDescent="0.25">
      <c r="A44" s="41">
        <v>3</v>
      </c>
      <c r="B44" s="17" t="s">
        <v>138</v>
      </c>
      <c r="C44" s="14" t="s">
        <v>37</v>
      </c>
      <c r="D44" s="14">
        <v>45</v>
      </c>
      <c r="E44" s="42">
        <v>49500</v>
      </c>
      <c r="F44" s="42">
        <f t="shared" ref="F44:F45" si="1">D44*E44</f>
        <v>2227500</v>
      </c>
      <c r="G44" s="3"/>
    </row>
    <row r="45" spans="1:7" ht="18.75" x14ac:dyDescent="0.25">
      <c r="A45" s="41">
        <v>4</v>
      </c>
      <c r="B45" s="17" t="s">
        <v>140</v>
      </c>
      <c r="C45" s="14" t="s">
        <v>37</v>
      </c>
      <c r="D45" s="14">
        <v>5</v>
      </c>
      <c r="E45" s="16">
        <v>55000</v>
      </c>
      <c r="F45" s="16">
        <f t="shared" si="1"/>
        <v>275000</v>
      </c>
      <c r="G45" s="3"/>
    </row>
    <row r="46" spans="1:7" ht="18.75" x14ac:dyDescent="0.25">
      <c r="A46" s="41">
        <v>5</v>
      </c>
      <c r="B46" s="17" t="s">
        <v>98</v>
      </c>
      <c r="C46" s="14" t="s">
        <v>126</v>
      </c>
      <c r="D46" s="14">
        <v>1000</v>
      </c>
      <c r="E46" s="42">
        <v>5000</v>
      </c>
      <c r="F46" s="42">
        <f t="shared" ref="F46:F62" si="2">D46*E46</f>
        <v>5000000</v>
      </c>
      <c r="G46" s="3"/>
    </row>
    <row r="47" spans="1:7" ht="18.75" x14ac:dyDescent="0.25">
      <c r="A47" s="41">
        <v>6</v>
      </c>
      <c r="B47" s="17" t="s">
        <v>139</v>
      </c>
      <c r="C47" s="14" t="s">
        <v>37</v>
      </c>
      <c r="D47" s="14">
        <v>45</v>
      </c>
      <c r="E47" s="42">
        <v>73000</v>
      </c>
      <c r="F47" s="42">
        <f t="shared" si="2"/>
        <v>3285000</v>
      </c>
      <c r="G47" s="3"/>
    </row>
    <row r="48" spans="1:7" ht="18.75" x14ac:dyDescent="0.25">
      <c r="A48" s="41">
        <v>7</v>
      </c>
      <c r="B48" s="17" t="s">
        <v>125</v>
      </c>
      <c r="C48" s="14" t="s">
        <v>37</v>
      </c>
      <c r="D48" s="14">
        <v>5</v>
      </c>
      <c r="E48" s="42">
        <v>75000</v>
      </c>
      <c r="F48" s="42">
        <f t="shared" si="2"/>
        <v>375000</v>
      </c>
      <c r="G48" s="3"/>
    </row>
    <row r="49" spans="1:7" ht="18.75" x14ac:dyDescent="0.25">
      <c r="A49" s="41">
        <v>8</v>
      </c>
      <c r="B49" s="17" t="s">
        <v>42</v>
      </c>
      <c r="C49" s="14" t="s">
        <v>37</v>
      </c>
      <c r="D49" s="14">
        <v>2</v>
      </c>
      <c r="E49" s="16">
        <v>96500</v>
      </c>
      <c r="F49" s="16">
        <f t="shared" si="2"/>
        <v>193000</v>
      </c>
      <c r="G49" s="3"/>
    </row>
    <row r="50" spans="1:7" ht="18.75" x14ac:dyDescent="0.25">
      <c r="A50" s="41">
        <v>9</v>
      </c>
      <c r="B50" s="15" t="s">
        <v>43</v>
      </c>
      <c r="C50" s="14" t="s">
        <v>37</v>
      </c>
      <c r="D50" s="14">
        <v>1</v>
      </c>
      <c r="E50" s="42">
        <v>111000</v>
      </c>
      <c r="F50" s="42">
        <f t="shared" si="2"/>
        <v>111000</v>
      </c>
      <c r="G50" s="3"/>
    </row>
    <row r="51" spans="1:7" ht="18.75" x14ac:dyDescent="0.25">
      <c r="A51" s="41">
        <v>10</v>
      </c>
      <c r="B51" s="15" t="s">
        <v>127</v>
      </c>
      <c r="C51" s="14" t="s">
        <v>37</v>
      </c>
      <c r="D51" s="14">
        <v>7</v>
      </c>
      <c r="E51" s="42">
        <v>49500</v>
      </c>
      <c r="F51" s="42">
        <f>D51*E51</f>
        <v>346500</v>
      </c>
      <c r="G51" s="3"/>
    </row>
    <row r="52" spans="1:7" ht="18.75" x14ac:dyDescent="0.25">
      <c r="A52" s="41">
        <v>11</v>
      </c>
      <c r="B52" s="17" t="s">
        <v>128</v>
      </c>
      <c r="C52" s="14" t="s">
        <v>37</v>
      </c>
      <c r="D52" s="14">
        <v>2</v>
      </c>
      <c r="E52" s="42">
        <v>118000</v>
      </c>
      <c r="F52" s="42">
        <f>D52*E52</f>
        <v>236000</v>
      </c>
      <c r="G52" s="3"/>
    </row>
    <row r="53" spans="1:7" ht="18.75" x14ac:dyDescent="0.25">
      <c r="A53" s="41">
        <v>12</v>
      </c>
      <c r="B53" s="17" t="s">
        <v>112</v>
      </c>
      <c r="C53" s="14" t="s">
        <v>37</v>
      </c>
      <c r="D53" s="14">
        <v>4</v>
      </c>
      <c r="E53" s="42">
        <v>9500</v>
      </c>
      <c r="F53" s="42">
        <f t="shared" si="2"/>
        <v>38000</v>
      </c>
      <c r="G53" s="3"/>
    </row>
    <row r="54" spans="1:7" ht="18.75" x14ac:dyDescent="0.25">
      <c r="A54" s="41">
        <v>13</v>
      </c>
      <c r="B54" s="17" t="s">
        <v>55</v>
      </c>
      <c r="C54" s="14" t="s">
        <v>37</v>
      </c>
      <c r="D54" s="14">
        <v>4</v>
      </c>
      <c r="E54" s="42">
        <v>44300</v>
      </c>
      <c r="F54" s="42">
        <f t="shared" si="2"/>
        <v>177200</v>
      </c>
      <c r="G54" s="3"/>
    </row>
    <row r="55" spans="1:7" ht="18.75" x14ac:dyDescent="0.25">
      <c r="A55" s="41">
        <v>14</v>
      </c>
      <c r="B55" s="17" t="s">
        <v>56</v>
      </c>
      <c r="C55" s="14" t="s">
        <v>57</v>
      </c>
      <c r="D55" s="14">
        <v>4</v>
      </c>
      <c r="E55" s="42">
        <v>75000</v>
      </c>
      <c r="F55" s="42">
        <f t="shared" si="2"/>
        <v>300000</v>
      </c>
      <c r="G55" s="3"/>
    </row>
    <row r="56" spans="1:7" ht="18.75" x14ac:dyDescent="0.25">
      <c r="A56" s="41">
        <v>15</v>
      </c>
      <c r="B56" s="17" t="s">
        <v>129</v>
      </c>
      <c r="C56" s="14" t="s">
        <v>54</v>
      </c>
      <c r="D56" s="14">
        <v>4</v>
      </c>
      <c r="E56" s="42">
        <v>78000</v>
      </c>
      <c r="F56" s="42">
        <f t="shared" si="2"/>
        <v>312000</v>
      </c>
      <c r="G56" s="3"/>
    </row>
    <row r="57" spans="1:7" ht="18.75" x14ac:dyDescent="0.25">
      <c r="A57" s="41">
        <v>16</v>
      </c>
      <c r="B57" s="17" t="s">
        <v>58</v>
      </c>
      <c r="C57" s="14" t="s">
        <v>59</v>
      </c>
      <c r="D57" s="14">
        <v>4</v>
      </c>
      <c r="E57" s="42">
        <v>53100</v>
      </c>
      <c r="F57" s="42">
        <f t="shared" si="2"/>
        <v>212400</v>
      </c>
      <c r="G57" s="3"/>
    </row>
    <row r="58" spans="1:7" ht="18.75" x14ac:dyDescent="0.25">
      <c r="A58" s="41">
        <v>17</v>
      </c>
      <c r="B58" s="17" t="s">
        <v>60</v>
      </c>
      <c r="C58" s="14" t="s">
        <v>59</v>
      </c>
      <c r="D58" s="14">
        <v>4</v>
      </c>
      <c r="E58" s="42">
        <v>47400</v>
      </c>
      <c r="F58" s="42">
        <f t="shared" si="2"/>
        <v>189600</v>
      </c>
      <c r="G58" s="3"/>
    </row>
    <row r="59" spans="1:7" ht="18.75" x14ac:dyDescent="0.25">
      <c r="A59" s="41">
        <v>18</v>
      </c>
      <c r="B59" s="15" t="s">
        <v>130</v>
      </c>
      <c r="C59" s="14" t="s">
        <v>57</v>
      </c>
      <c r="D59" s="14">
        <v>47</v>
      </c>
      <c r="E59" s="42">
        <v>53300</v>
      </c>
      <c r="F59" s="42">
        <f t="shared" si="2"/>
        <v>2505100</v>
      </c>
      <c r="G59" s="3"/>
    </row>
    <row r="60" spans="1:7" ht="18.75" x14ac:dyDescent="0.25">
      <c r="A60" s="41">
        <v>19</v>
      </c>
      <c r="B60" s="15" t="s">
        <v>131</v>
      </c>
      <c r="C60" s="14" t="s">
        <v>37</v>
      </c>
      <c r="D60" s="14">
        <v>2</v>
      </c>
      <c r="E60" s="42">
        <v>560000</v>
      </c>
      <c r="F60" s="42">
        <f t="shared" si="2"/>
        <v>1120000</v>
      </c>
      <c r="G60" s="3"/>
    </row>
    <row r="61" spans="1:7" ht="18.75" x14ac:dyDescent="0.25">
      <c r="A61" s="41">
        <v>20</v>
      </c>
      <c r="B61" s="17" t="s">
        <v>16</v>
      </c>
      <c r="C61" s="14" t="s">
        <v>37</v>
      </c>
      <c r="D61" s="14">
        <v>145</v>
      </c>
      <c r="E61" s="16">
        <v>36000</v>
      </c>
      <c r="F61" s="16">
        <f>D61*E61</f>
        <v>5220000</v>
      </c>
      <c r="G61" s="3"/>
    </row>
    <row r="62" spans="1:7" ht="18.75" x14ac:dyDescent="0.25">
      <c r="A62" s="41">
        <v>21</v>
      </c>
      <c r="B62" s="15" t="s">
        <v>117</v>
      </c>
      <c r="C62" s="14" t="s">
        <v>37</v>
      </c>
      <c r="D62" s="14">
        <v>120</v>
      </c>
      <c r="E62" s="42">
        <v>24000</v>
      </c>
      <c r="F62" s="42">
        <f t="shared" si="2"/>
        <v>2880000</v>
      </c>
      <c r="G62" s="3"/>
    </row>
    <row r="63" spans="1:7" ht="18.75" x14ac:dyDescent="0.25">
      <c r="A63" s="41">
        <v>22</v>
      </c>
      <c r="B63" s="15" t="s">
        <v>62</v>
      </c>
      <c r="C63" s="14"/>
      <c r="D63" s="14"/>
      <c r="E63" s="42"/>
      <c r="F63" s="42">
        <v>1750000</v>
      </c>
      <c r="G63" s="3"/>
    </row>
    <row r="64" spans="1:7" ht="18.75" x14ac:dyDescent="0.25">
      <c r="A64" s="41"/>
      <c r="B64" s="24" t="s">
        <v>63</v>
      </c>
      <c r="C64" s="14"/>
      <c r="D64" s="14"/>
      <c r="E64" s="47"/>
      <c r="F64" s="48">
        <f>SUM(F42:F63)</f>
        <v>49353300</v>
      </c>
      <c r="G64" s="3"/>
    </row>
    <row r="68" spans="1:7" ht="16.5" x14ac:dyDescent="0.25">
      <c r="A68" s="4"/>
      <c r="B68" s="27"/>
      <c r="C68" s="38" t="s">
        <v>78</v>
      </c>
      <c r="D68" s="119" t="s">
        <v>144</v>
      </c>
      <c r="E68" s="119"/>
      <c r="F68" s="119"/>
    </row>
    <row r="69" spans="1:7" ht="16.5" x14ac:dyDescent="0.25">
      <c r="A69" s="4"/>
      <c r="B69" s="12"/>
      <c r="C69" s="4" t="s">
        <v>23</v>
      </c>
      <c r="D69" s="4"/>
      <c r="E69" s="39">
        <v>1800</v>
      </c>
      <c r="G69" s="50" t="s">
        <v>145</v>
      </c>
    </row>
    <row r="70" spans="1:7" ht="16.5" x14ac:dyDescent="0.25">
      <c r="A70" s="4"/>
      <c r="B70" s="12"/>
      <c r="C70" s="4" t="s">
        <v>25</v>
      </c>
      <c r="D70" s="4"/>
      <c r="E70" s="40">
        <f>E69*33000</f>
        <v>59400000</v>
      </c>
      <c r="G70" s="50" t="s">
        <v>146</v>
      </c>
    </row>
    <row r="71" spans="1:7" ht="16.5" x14ac:dyDescent="0.25">
      <c r="A71" s="4"/>
      <c r="B71" s="12"/>
      <c r="C71" s="4" t="s">
        <v>27</v>
      </c>
      <c r="D71" s="4"/>
      <c r="E71" s="40">
        <f>F92</f>
        <v>58419600</v>
      </c>
      <c r="G71" s="50" t="s">
        <v>123</v>
      </c>
    </row>
    <row r="72" spans="1:7" ht="16.5" x14ac:dyDescent="0.25">
      <c r="A72" s="4"/>
      <c r="B72" s="12"/>
      <c r="C72" s="4" t="s">
        <v>29</v>
      </c>
      <c r="D72" s="4"/>
      <c r="E72" s="40">
        <f>E70-E71</f>
        <v>980400</v>
      </c>
      <c r="G72" s="50" t="s">
        <v>147</v>
      </c>
    </row>
    <row r="73" spans="1:7" ht="16.5" x14ac:dyDescent="0.25">
      <c r="A73" s="4"/>
      <c r="B73" s="12"/>
      <c r="C73" s="4"/>
      <c r="D73" s="4"/>
      <c r="E73" s="39"/>
      <c r="F73" s="39"/>
    </row>
    <row r="74" spans="1:7" ht="16.5" x14ac:dyDescent="0.25">
      <c r="A74" s="13" t="s">
        <v>30</v>
      </c>
      <c r="B74" s="13" t="s">
        <v>31</v>
      </c>
      <c r="C74" s="13" t="s">
        <v>32</v>
      </c>
      <c r="D74" s="13" t="s">
        <v>33</v>
      </c>
      <c r="E74" s="13" t="s">
        <v>34</v>
      </c>
      <c r="F74" s="13" t="s">
        <v>35</v>
      </c>
    </row>
    <row r="75" spans="1:7" ht="18.75" x14ac:dyDescent="0.25">
      <c r="A75" s="41">
        <v>1</v>
      </c>
      <c r="B75" s="15" t="s">
        <v>36</v>
      </c>
      <c r="C75" s="14" t="s">
        <v>37</v>
      </c>
      <c r="D75" s="14">
        <v>25</v>
      </c>
      <c r="E75" s="42">
        <v>150000</v>
      </c>
      <c r="F75" s="42">
        <f>D75*E75</f>
        <v>3750000</v>
      </c>
    </row>
    <row r="76" spans="1:7" ht="18.75" x14ac:dyDescent="0.25">
      <c r="A76" s="41">
        <v>2</v>
      </c>
      <c r="B76" s="17" t="s">
        <v>142</v>
      </c>
      <c r="C76" s="14" t="s">
        <v>37</v>
      </c>
      <c r="D76" s="14">
        <v>160</v>
      </c>
      <c r="E76" s="42">
        <v>155000</v>
      </c>
      <c r="F76" s="42">
        <f t="shared" ref="F76:F90" si="3">D76*E76</f>
        <v>24800000</v>
      </c>
    </row>
    <row r="77" spans="1:7" ht="18.75" x14ac:dyDescent="0.25">
      <c r="A77" s="41">
        <v>3</v>
      </c>
      <c r="B77" s="17" t="s">
        <v>131</v>
      </c>
      <c r="C77" s="14" t="s">
        <v>37</v>
      </c>
      <c r="D77" s="14">
        <v>2</v>
      </c>
      <c r="E77" s="42">
        <v>560000</v>
      </c>
      <c r="F77" s="42">
        <f>E77*D77</f>
        <v>1120000</v>
      </c>
    </row>
    <row r="78" spans="1:7" ht="18.75" x14ac:dyDescent="0.25">
      <c r="A78" s="41">
        <v>4</v>
      </c>
      <c r="B78" s="17" t="s">
        <v>42</v>
      </c>
      <c r="C78" s="14" t="s">
        <v>37</v>
      </c>
      <c r="D78" s="14">
        <v>1</v>
      </c>
      <c r="E78" s="42">
        <v>98000</v>
      </c>
      <c r="F78" s="42">
        <f>E78*D78</f>
        <v>98000</v>
      </c>
    </row>
    <row r="79" spans="1:7" ht="18.75" x14ac:dyDescent="0.25">
      <c r="A79" s="41">
        <v>5</v>
      </c>
      <c r="B79" s="17" t="s">
        <v>43</v>
      </c>
      <c r="C79" s="14" t="s">
        <v>37</v>
      </c>
      <c r="D79" s="14">
        <v>1</v>
      </c>
      <c r="E79" s="42">
        <v>111000</v>
      </c>
      <c r="F79" s="42">
        <f>E79*D79</f>
        <v>111000</v>
      </c>
    </row>
    <row r="80" spans="1:7" ht="18.75" x14ac:dyDescent="0.25">
      <c r="A80" s="41">
        <v>6</v>
      </c>
      <c r="B80" s="15" t="s">
        <v>150</v>
      </c>
      <c r="C80" s="14" t="s">
        <v>37</v>
      </c>
      <c r="D80" s="14">
        <v>45</v>
      </c>
      <c r="E80" s="51">
        <v>73000</v>
      </c>
      <c r="F80" s="51">
        <f t="shared" ref="F80:F81" si="4">D80*E80</f>
        <v>3285000</v>
      </c>
    </row>
    <row r="81" spans="1:6" ht="18.75" x14ac:dyDescent="0.25">
      <c r="A81" s="41">
        <v>7</v>
      </c>
      <c r="B81" s="15" t="s">
        <v>127</v>
      </c>
      <c r="C81" s="14" t="s">
        <v>37</v>
      </c>
      <c r="D81" s="14">
        <v>35</v>
      </c>
      <c r="E81" s="51">
        <v>49500</v>
      </c>
      <c r="F81" s="51">
        <f t="shared" si="4"/>
        <v>1732500</v>
      </c>
    </row>
    <row r="82" spans="1:6" ht="18.75" x14ac:dyDescent="0.25">
      <c r="A82" s="41">
        <v>8</v>
      </c>
      <c r="B82" s="17" t="s">
        <v>151</v>
      </c>
      <c r="C82" s="14" t="s">
        <v>116</v>
      </c>
      <c r="D82" s="14">
        <v>1800</v>
      </c>
      <c r="E82" s="42">
        <v>8748</v>
      </c>
      <c r="F82" s="42">
        <f>E82*D82</f>
        <v>15746400</v>
      </c>
    </row>
    <row r="83" spans="1:6" ht="18.75" x14ac:dyDescent="0.25">
      <c r="A83" s="41">
        <v>9</v>
      </c>
      <c r="B83" s="17" t="s">
        <v>112</v>
      </c>
      <c r="C83" s="14" t="s">
        <v>37</v>
      </c>
      <c r="D83" s="14">
        <v>4</v>
      </c>
      <c r="E83" s="42">
        <v>9500</v>
      </c>
      <c r="F83" s="42">
        <f t="shared" ref="F83:F89" si="5">D83*E83</f>
        <v>38000</v>
      </c>
    </row>
    <row r="84" spans="1:6" ht="18.75" x14ac:dyDescent="0.25">
      <c r="A84" s="41">
        <v>10</v>
      </c>
      <c r="B84" s="17" t="s">
        <v>55</v>
      </c>
      <c r="C84" s="14" t="s">
        <v>37</v>
      </c>
      <c r="D84" s="14">
        <v>4</v>
      </c>
      <c r="E84" s="42">
        <v>44300</v>
      </c>
      <c r="F84" s="42">
        <f t="shared" si="5"/>
        <v>177200</v>
      </c>
    </row>
    <row r="85" spans="1:6" ht="18.75" x14ac:dyDescent="0.25">
      <c r="A85" s="41">
        <v>11</v>
      </c>
      <c r="B85" s="17" t="s">
        <v>56</v>
      </c>
      <c r="C85" s="14" t="s">
        <v>57</v>
      </c>
      <c r="D85" s="14">
        <v>4</v>
      </c>
      <c r="E85" s="42">
        <v>75000</v>
      </c>
      <c r="F85" s="42">
        <f t="shared" si="5"/>
        <v>300000</v>
      </c>
    </row>
    <row r="86" spans="1:6" ht="18.75" x14ac:dyDescent="0.25">
      <c r="A86" s="41">
        <v>12</v>
      </c>
      <c r="B86" s="17" t="s">
        <v>148</v>
      </c>
      <c r="C86" s="14" t="s">
        <v>149</v>
      </c>
      <c r="D86" s="14">
        <v>5</v>
      </c>
      <c r="E86" s="42">
        <v>367500</v>
      </c>
      <c r="F86" s="42">
        <f t="shared" si="5"/>
        <v>1837500</v>
      </c>
    </row>
    <row r="87" spans="1:6" ht="18.75" x14ac:dyDescent="0.25">
      <c r="A87" s="41">
        <v>13</v>
      </c>
      <c r="B87" s="17" t="s">
        <v>58</v>
      </c>
      <c r="C87" s="14" t="s">
        <v>59</v>
      </c>
      <c r="D87" s="14">
        <v>4</v>
      </c>
      <c r="E87" s="42">
        <v>53100</v>
      </c>
      <c r="F87" s="42">
        <f t="shared" si="5"/>
        <v>212400</v>
      </c>
    </row>
    <row r="88" spans="1:6" ht="18.75" x14ac:dyDescent="0.25">
      <c r="A88" s="41">
        <v>14</v>
      </c>
      <c r="B88" s="17" t="s">
        <v>60</v>
      </c>
      <c r="C88" s="14" t="s">
        <v>59</v>
      </c>
      <c r="D88" s="14">
        <v>4</v>
      </c>
      <c r="E88" s="42">
        <v>47400</v>
      </c>
      <c r="F88" s="42">
        <f t="shared" si="5"/>
        <v>189600</v>
      </c>
    </row>
    <row r="89" spans="1:6" ht="18.75" x14ac:dyDescent="0.25">
      <c r="A89" s="41">
        <v>15</v>
      </c>
      <c r="B89" s="17" t="s">
        <v>89</v>
      </c>
      <c r="C89" s="14" t="s">
        <v>37</v>
      </c>
      <c r="D89" s="14">
        <v>10</v>
      </c>
      <c r="E89" s="42">
        <v>39200</v>
      </c>
      <c r="F89" s="42">
        <f t="shared" si="5"/>
        <v>392000</v>
      </c>
    </row>
    <row r="90" spans="1:6" ht="18.75" x14ac:dyDescent="0.25">
      <c r="A90" s="41">
        <v>16</v>
      </c>
      <c r="B90" s="17" t="s">
        <v>117</v>
      </c>
      <c r="C90" s="14" t="s">
        <v>37</v>
      </c>
      <c r="D90" s="14">
        <v>120</v>
      </c>
      <c r="E90" s="42">
        <v>24000</v>
      </c>
      <c r="F90" s="42">
        <f t="shared" si="3"/>
        <v>2880000</v>
      </c>
    </row>
    <row r="91" spans="1:6" ht="18.75" x14ac:dyDescent="0.25">
      <c r="A91" s="41">
        <v>17</v>
      </c>
      <c r="B91" s="17" t="s">
        <v>62</v>
      </c>
      <c r="C91" s="14"/>
      <c r="D91" s="14"/>
      <c r="E91" s="49"/>
      <c r="F91" s="42">
        <v>1750000</v>
      </c>
    </row>
    <row r="92" spans="1:6" ht="16.5" x14ac:dyDescent="0.25">
      <c r="A92" s="41"/>
      <c r="B92" s="43" t="s">
        <v>63</v>
      </c>
      <c r="C92" s="41"/>
      <c r="D92" s="41"/>
      <c r="E92" s="44"/>
      <c r="F92" s="45">
        <f>SUM(F75:F91)</f>
        <v>58419600</v>
      </c>
    </row>
    <row r="96" spans="1:6" ht="18.75" x14ac:dyDescent="0.25">
      <c r="A96" s="117" t="s">
        <v>103</v>
      </c>
      <c r="B96" s="117"/>
      <c r="C96" s="117"/>
      <c r="D96" s="117"/>
      <c r="E96" s="117"/>
      <c r="F96" s="117"/>
    </row>
    <row r="97" spans="1:7" ht="18.75" x14ac:dyDescent="0.25">
      <c r="A97" s="8"/>
      <c r="B97" s="5"/>
      <c r="C97" s="6"/>
      <c r="D97" s="118" t="s">
        <v>172</v>
      </c>
      <c r="E97" s="118"/>
      <c r="F97" s="118"/>
    </row>
    <row r="98" spans="1:7" ht="18.75" x14ac:dyDescent="0.25">
      <c r="A98" s="8"/>
      <c r="B98" s="7"/>
      <c r="C98" s="4" t="s">
        <v>23</v>
      </c>
      <c r="D98" s="4"/>
      <c r="E98" s="39">
        <v>1800</v>
      </c>
      <c r="F98" s="46"/>
      <c r="G98" t="s">
        <v>153</v>
      </c>
    </row>
    <row r="99" spans="1:7" ht="18.75" x14ac:dyDescent="0.25">
      <c r="A99" s="8"/>
      <c r="B99" s="7"/>
      <c r="C99" s="4" t="s">
        <v>25</v>
      </c>
      <c r="D99" s="4"/>
      <c r="E99" s="40">
        <f>E98*33000</f>
        <v>59400000</v>
      </c>
      <c r="F99" s="46"/>
      <c r="G99" t="s">
        <v>154</v>
      </c>
    </row>
    <row r="100" spans="1:7" ht="18.75" x14ac:dyDescent="0.25">
      <c r="A100" s="8"/>
      <c r="B100" s="7"/>
      <c r="C100" s="4" t="s">
        <v>27</v>
      </c>
      <c r="D100" s="4"/>
      <c r="E100" s="40">
        <f>F125</f>
        <v>45588200</v>
      </c>
      <c r="F100" s="46"/>
      <c r="G100" t="s">
        <v>155</v>
      </c>
    </row>
    <row r="101" spans="1:7" ht="18.75" x14ac:dyDescent="0.25">
      <c r="A101" s="8"/>
      <c r="B101" s="7"/>
      <c r="C101" s="4" t="s">
        <v>29</v>
      </c>
      <c r="D101" s="4"/>
      <c r="E101" s="40">
        <f>E99-E100</f>
        <v>13811800</v>
      </c>
      <c r="F101" s="46"/>
      <c r="G101" t="s">
        <v>156</v>
      </c>
    </row>
    <row r="102" spans="1:7" ht="16.5" x14ac:dyDescent="0.25">
      <c r="A102" s="4"/>
      <c r="B102" s="12"/>
      <c r="C102" s="4"/>
      <c r="D102" s="4"/>
      <c r="E102" s="39"/>
      <c r="F102" s="39"/>
    </row>
    <row r="103" spans="1:7" ht="16.5" x14ac:dyDescent="0.25">
      <c r="A103" s="13" t="s">
        <v>30</v>
      </c>
      <c r="B103" s="13" t="s">
        <v>31</v>
      </c>
      <c r="C103" s="13" t="s">
        <v>32</v>
      </c>
      <c r="D103" s="13" t="s">
        <v>33</v>
      </c>
      <c r="E103" s="13" t="s">
        <v>34</v>
      </c>
      <c r="F103" s="13" t="s">
        <v>35</v>
      </c>
    </row>
    <row r="104" spans="1:7" ht="18.75" x14ac:dyDescent="0.25">
      <c r="A104" s="41">
        <v>1</v>
      </c>
      <c r="B104" s="15" t="s">
        <v>36</v>
      </c>
      <c r="C104" s="14" t="s">
        <v>37</v>
      </c>
      <c r="D104" s="14">
        <v>50</v>
      </c>
      <c r="E104" s="42">
        <v>150000</v>
      </c>
      <c r="F104" s="42">
        <f>D104*E104</f>
        <v>7500000</v>
      </c>
    </row>
    <row r="105" spans="1:7" ht="18.75" x14ac:dyDescent="0.25">
      <c r="A105" s="41">
        <v>3</v>
      </c>
      <c r="B105" s="15" t="s">
        <v>94</v>
      </c>
      <c r="C105" s="14" t="s">
        <v>37</v>
      </c>
      <c r="D105" s="14">
        <v>2</v>
      </c>
      <c r="E105" s="16">
        <v>550000</v>
      </c>
      <c r="F105" s="16">
        <f>D105*E105</f>
        <v>1100000</v>
      </c>
    </row>
    <row r="106" spans="1:7" ht="18.75" x14ac:dyDescent="0.25">
      <c r="A106" s="41"/>
      <c r="B106" s="15" t="s">
        <v>39</v>
      </c>
      <c r="C106" s="14" t="s">
        <v>37</v>
      </c>
      <c r="D106" s="14">
        <v>1</v>
      </c>
      <c r="E106" s="42">
        <v>580000</v>
      </c>
      <c r="F106" s="42">
        <f>D106*E106</f>
        <v>580000</v>
      </c>
    </row>
    <row r="107" spans="1:7" ht="18.75" x14ac:dyDescent="0.25">
      <c r="A107" s="41">
        <v>4</v>
      </c>
      <c r="B107" s="15" t="s">
        <v>152</v>
      </c>
      <c r="C107" s="14" t="s">
        <v>37</v>
      </c>
      <c r="D107" s="14">
        <v>130</v>
      </c>
      <c r="E107" s="16">
        <v>125000</v>
      </c>
      <c r="F107" s="16">
        <f>D107*E107</f>
        <v>16250000</v>
      </c>
    </row>
    <row r="108" spans="1:7" ht="18.75" x14ac:dyDescent="0.25">
      <c r="A108" s="41">
        <v>5</v>
      </c>
      <c r="B108" s="15" t="s">
        <v>161</v>
      </c>
      <c r="C108" s="14" t="s">
        <v>162</v>
      </c>
      <c r="D108" s="14">
        <v>1800</v>
      </c>
      <c r="E108" s="51">
        <v>5000</v>
      </c>
      <c r="F108" s="51">
        <f t="shared" ref="F108:F122" si="6">D108*E108</f>
        <v>9000000</v>
      </c>
    </row>
    <row r="109" spans="1:7" ht="18.75" x14ac:dyDescent="0.25">
      <c r="A109" s="41">
        <v>6</v>
      </c>
      <c r="B109" s="17" t="s">
        <v>140</v>
      </c>
      <c r="C109" s="14" t="s">
        <v>37</v>
      </c>
      <c r="D109" s="14">
        <v>5</v>
      </c>
      <c r="E109" s="16">
        <v>55000</v>
      </c>
      <c r="F109" s="16">
        <f t="shared" si="6"/>
        <v>275000</v>
      </c>
    </row>
    <row r="110" spans="1:7" ht="18.75" x14ac:dyDescent="0.25">
      <c r="A110" s="41">
        <v>7</v>
      </c>
      <c r="B110" s="17" t="s">
        <v>158</v>
      </c>
      <c r="C110" s="14" t="s">
        <v>74</v>
      </c>
      <c r="D110" s="14">
        <v>3</v>
      </c>
      <c r="E110" s="42">
        <v>33000</v>
      </c>
      <c r="F110" s="42">
        <f t="shared" si="6"/>
        <v>99000</v>
      </c>
    </row>
    <row r="111" spans="1:7" ht="18.75" x14ac:dyDescent="0.25">
      <c r="A111" s="41">
        <v>8</v>
      </c>
      <c r="B111" s="17" t="s">
        <v>41</v>
      </c>
      <c r="C111" s="14" t="s">
        <v>37</v>
      </c>
      <c r="D111" s="14">
        <v>90</v>
      </c>
      <c r="E111" s="42">
        <v>19600</v>
      </c>
      <c r="F111" s="42">
        <f t="shared" si="6"/>
        <v>1764000</v>
      </c>
    </row>
    <row r="112" spans="1:7" ht="18.75" x14ac:dyDescent="0.25">
      <c r="A112" s="41">
        <v>9</v>
      </c>
      <c r="B112" s="17" t="s">
        <v>143</v>
      </c>
      <c r="C112" s="14" t="s">
        <v>37</v>
      </c>
      <c r="D112" s="14">
        <v>5</v>
      </c>
      <c r="E112" s="42">
        <v>60500</v>
      </c>
      <c r="F112" s="42">
        <f>E112*D112</f>
        <v>302500</v>
      </c>
    </row>
    <row r="113" spans="1:6" ht="18.75" x14ac:dyDescent="0.25">
      <c r="A113" s="41">
        <v>13</v>
      </c>
      <c r="B113" s="15" t="s">
        <v>124</v>
      </c>
      <c r="C113" s="14" t="s">
        <v>37</v>
      </c>
      <c r="D113" s="14">
        <v>50</v>
      </c>
      <c r="E113" s="42">
        <v>51000</v>
      </c>
      <c r="F113" s="42">
        <f t="shared" si="6"/>
        <v>2550000</v>
      </c>
    </row>
    <row r="114" spans="1:6" ht="18.75" x14ac:dyDescent="0.25">
      <c r="A114" s="41">
        <v>14</v>
      </c>
      <c r="B114" s="17" t="s">
        <v>160</v>
      </c>
      <c r="C114" s="14" t="s">
        <v>37</v>
      </c>
      <c r="D114" s="14">
        <v>1</v>
      </c>
      <c r="E114" s="42">
        <v>57500</v>
      </c>
      <c r="F114" s="42">
        <f t="shared" si="6"/>
        <v>57500</v>
      </c>
    </row>
    <row r="115" spans="1:6" ht="18.75" x14ac:dyDescent="0.25">
      <c r="A115" s="41">
        <v>15</v>
      </c>
      <c r="B115" s="17" t="s">
        <v>159</v>
      </c>
      <c r="C115" s="14" t="s">
        <v>37</v>
      </c>
      <c r="D115" s="14">
        <v>2</v>
      </c>
      <c r="E115" s="42">
        <v>94000</v>
      </c>
      <c r="F115" s="42">
        <f t="shared" si="6"/>
        <v>188000</v>
      </c>
    </row>
    <row r="116" spans="1:6" ht="18.75" x14ac:dyDescent="0.25">
      <c r="A116" s="41">
        <v>12</v>
      </c>
      <c r="B116" s="17" t="s">
        <v>112</v>
      </c>
      <c r="C116" s="14" t="s">
        <v>37</v>
      </c>
      <c r="D116" s="14">
        <v>4</v>
      </c>
      <c r="E116" s="42">
        <v>9500</v>
      </c>
      <c r="F116" s="42">
        <f t="shared" si="6"/>
        <v>38000</v>
      </c>
    </row>
    <row r="117" spans="1:6" ht="18.75" x14ac:dyDescent="0.25">
      <c r="A117" s="41">
        <v>13</v>
      </c>
      <c r="B117" s="17" t="s">
        <v>55</v>
      </c>
      <c r="C117" s="14" t="s">
        <v>37</v>
      </c>
      <c r="D117" s="14">
        <v>4</v>
      </c>
      <c r="E117" s="42">
        <v>44300</v>
      </c>
      <c r="F117" s="42">
        <f t="shared" si="6"/>
        <v>177200</v>
      </c>
    </row>
    <row r="118" spans="1:6" ht="18.75" x14ac:dyDescent="0.25">
      <c r="A118" s="41">
        <v>14</v>
      </c>
      <c r="B118" s="17" t="s">
        <v>56</v>
      </c>
      <c r="C118" s="14" t="s">
        <v>57</v>
      </c>
      <c r="D118" s="14">
        <v>4</v>
      </c>
      <c r="E118" s="42">
        <v>75000</v>
      </c>
      <c r="F118" s="42">
        <f t="shared" si="6"/>
        <v>300000</v>
      </c>
    </row>
    <row r="119" spans="1:6" ht="18.75" x14ac:dyDescent="0.25">
      <c r="A119" s="41">
        <v>15</v>
      </c>
      <c r="B119" s="17" t="s">
        <v>129</v>
      </c>
      <c r="C119" s="14" t="s">
        <v>54</v>
      </c>
      <c r="D119" s="14">
        <v>4</v>
      </c>
      <c r="E119" s="42">
        <v>78000</v>
      </c>
      <c r="F119" s="42">
        <f t="shared" si="6"/>
        <v>312000</v>
      </c>
    </row>
    <row r="120" spans="1:6" ht="18.75" x14ac:dyDescent="0.25">
      <c r="A120" s="41">
        <v>16</v>
      </c>
      <c r="B120" s="17" t="s">
        <v>58</v>
      </c>
      <c r="C120" s="14" t="s">
        <v>59</v>
      </c>
      <c r="D120" s="14">
        <v>4</v>
      </c>
      <c r="E120" s="42">
        <v>53100</v>
      </c>
      <c r="F120" s="42">
        <f t="shared" si="6"/>
        <v>212400</v>
      </c>
    </row>
    <row r="121" spans="1:6" ht="18.75" x14ac:dyDescent="0.25">
      <c r="A121" s="41">
        <v>17</v>
      </c>
      <c r="B121" s="17" t="s">
        <v>60</v>
      </c>
      <c r="C121" s="14" t="s">
        <v>59</v>
      </c>
      <c r="D121" s="14">
        <v>4</v>
      </c>
      <c r="E121" s="42">
        <v>47400</v>
      </c>
      <c r="F121" s="42">
        <f t="shared" si="6"/>
        <v>189600</v>
      </c>
    </row>
    <row r="122" spans="1:6" ht="18.75" x14ac:dyDescent="0.25">
      <c r="A122" s="41"/>
      <c r="B122" s="17" t="s">
        <v>157</v>
      </c>
      <c r="C122" s="14" t="s">
        <v>111</v>
      </c>
      <c r="D122" s="14">
        <v>1</v>
      </c>
      <c r="E122" s="42">
        <v>90000</v>
      </c>
      <c r="F122" s="42">
        <f t="shared" si="6"/>
        <v>90000</v>
      </c>
    </row>
    <row r="123" spans="1:6" ht="18.75" x14ac:dyDescent="0.25">
      <c r="A123" s="41">
        <v>23</v>
      </c>
      <c r="B123" s="15" t="s">
        <v>117</v>
      </c>
      <c r="C123" s="14" t="s">
        <v>37</v>
      </c>
      <c r="D123" s="14">
        <v>120</v>
      </c>
      <c r="E123" s="42">
        <v>24000</v>
      </c>
      <c r="F123" s="42">
        <f>D123*E123</f>
        <v>2880000</v>
      </c>
    </row>
    <row r="124" spans="1:6" ht="18.75" x14ac:dyDescent="0.25">
      <c r="A124" s="41">
        <v>24</v>
      </c>
      <c r="B124" s="15" t="s">
        <v>62</v>
      </c>
      <c r="C124" s="14"/>
      <c r="D124" s="14"/>
      <c r="E124" s="42"/>
      <c r="F124" s="42">
        <v>1723000</v>
      </c>
    </row>
    <row r="125" spans="1:6" ht="18.75" x14ac:dyDescent="0.25">
      <c r="A125" s="41"/>
      <c r="B125" s="24" t="s">
        <v>63</v>
      </c>
      <c r="C125" s="14"/>
      <c r="D125" s="14"/>
      <c r="E125" s="47"/>
      <c r="F125" s="48">
        <f>SUM(F104:F124)</f>
        <v>45588200</v>
      </c>
    </row>
    <row r="129" spans="1:7" ht="18.75" x14ac:dyDescent="0.25">
      <c r="A129" s="117" t="s">
        <v>103</v>
      </c>
      <c r="B129" s="117"/>
      <c r="C129" s="117"/>
      <c r="D129" s="117"/>
      <c r="E129" s="117"/>
      <c r="F129" s="117"/>
      <c r="G129" s="3"/>
    </row>
    <row r="130" spans="1:7" ht="18.75" x14ac:dyDescent="0.25">
      <c r="A130" s="8"/>
      <c r="B130" s="5"/>
      <c r="C130" s="6" t="s">
        <v>164</v>
      </c>
      <c r="D130" s="118" t="s">
        <v>173</v>
      </c>
      <c r="E130" s="118"/>
      <c r="F130" s="118"/>
      <c r="G130" s="3"/>
    </row>
    <row r="131" spans="1:7" ht="18.75" x14ac:dyDescent="0.25">
      <c r="A131" s="8"/>
      <c r="B131" s="7"/>
      <c r="C131" s="8" t="s">
        <v>23</v>
      </c>
      <c r="D131" s="8"/>
      <c r="E131" s="39">
        <v>1800</v>
      </c>
      <c r="F131" s="46"/>
      <c r="G131" s="3" t="s">
        <v>165</v>
      </c>
    </row>
    <row r="132" spans="1:7" ht="18.75" x14ac:dyDescent="0.25">
      <c r="A132" s="8"/>
      <c r="B132" s="7"/>
      <c r="C132" s="8" t="s">
        <v>25</v>
      </c>
      <c r="D132" s="8"/>
      <c r="E132" s="40">
        <f>E131*33000</f>
        <v>59400000</v>
      </c>
      <c r="F132" s="46"/>
      <c r="G132" s="3" t="s">
        <v>174</v>
      </c>
    </row>
    <row r="133" spans="1:7" ht="18.75" x14ac:dyDescent="0.25">
      <c r="A133" s="8"/>
      <c r="B133" s="7"/>
      <c r="C133" s="8" t="s">
        <v>27</v>
      </c>
      <c r="D133" s="8"/>
      <c r="E133" s="40">
        <f>F157</f>
        <v>56738700</v>
      </c>
      <c r="F133" s="46"/>
      <c r="G133" s="3" t="s">
        <v>175</v>
      </c>
    </row>
    <row r="134" spans="1:7" ht="18.75" x14ac:dyDescent="0.25">
      <c r="A134" s="8"/>
      <c r="B134" s="7"/>
      <c r="C134" s="8" t="s">
        <v>29</v>
      </c>
      <c r="D134" s="8"/>
      <c r="E134" s="40">
        <f>E132-E133</f>
        <v>2661300</v>
      </c>
      <c r="F134" s="46"/>
      <c r="G134" s="3" t="s">
        <v>166</v>
      </c>
    </row>
    <row r="135" spans="1:7" ht="16.5" x14ac:dyDescent="0.25">
      <c r="A135" s="4"/>
      <c r="B135" s="12"/>
      <c r="C135" s="4"/>
      <c r="D135" s="4"/>
      <c r="E135" s="39"/>
      <c r="F135" s="39"/>
      <c r="G135" s="3"/>
    </row>
    <row r="136" spans="1:7" ht="16.5" x14ac:dyDescent="0.25">
      <c r="A136" s="13" t="s">
        <v>30</v>
      </c>
      <c r="B136" s="13" t="s">
        <v>31</v>
      </c>
      <c r="C136" s="13" t="s">
        <v>32</v>
      </c>
      <c r="D136" s="13" t="s">
        <v>33</v>
      </c>
      <c r="E136" s="13" t="s">
        <v>34</v>
      </c>
      <c r="F136" s="13" t="s">
        <v>35</v>
      </c>
      <c r="G136" s="3"/>
    </row>
    <row r="137" spans="1:7" ht="18.75" x14ac:dyDescent="0.25">
      <c r="A137" s="41">
        <v>1</v>
      </c>
      <c r="B137" s="15" t="s">
        <v>36</v>
      </c>
      <c r="C137" s="14" t="s">
        <v>37</v>
      </c>
      <c r="D137" s="14">
        <v>150</v>
      </c>
      <c r="E137" s="42">
        <v>150000</v>
      </c>
      <c r="F137" s="42">
        <f>D137*E137</f>
        <v>22500000</v>
      </c>
      <c r="G137" s="3"/>
    </row>
    <row r="138" spans="1:7" ht="18.75" x14ac:dyDescent="0.25">
      <c r="A138" s="41">
        <v>2</v>
      </c>
      <c r="B138" s="15" t="s">
        <v>94</v>
      </c>
      <c r="C138" s="14" t="s">
        <v>37</v>
      </c>
      <c r="D138" s="14">
        <v>2</v>
      </c>
      <c r="E138" s="16">
        <v>550000</v>
      </c>
      <c r="F138" s="16">
        <f>D138*E138</f>
        <v>1100000</v>
      </c>
      <c r="G138" s="3"/>
    </row>
    <row r="139" spans="1:7" ht="18.75" x14ac:dyDescent="0.25">
      <c r="A139" s="41">
        <v>3</v>
      </c>
      <c r="B139" s="15" t="s">
        <v>167</v>
      </c>
      <c r="C139" s="14" t="s">
        <v>86</v>
      </c>
      <c r="D139" s="14">
        <v>3650</v>
      </c>
      <c r="E139" s="16">
        <v>1700</v>
      </c>
      <c r="F139" s="16">
        <f>D139*E139</f>
        <v>6205000</v>
      </c>
      <c r="G139" s="3"/>
    </row>
    <row r="140" spans="1:7" ht="18.75" x14ac:dyDescent="0.25">
      <c r="A140" s="41">
        <v>4</v>
      </c>
      <c r="B140" s="17" t="s">
        <v>168</v>
      </c>
      <c r="C140" s="14" t="s">
        <v>37</v>
      </c>
      <c r="D140" s="14">
        <v>20</v>
      </c>
      <c r="E140" s="42">
        <v>47000</v>
      </c>
      <c r="F140" s="42">
        <f t="shared" ref="F140:F155" si="7">D140*E140</f>
        <v>940000</v>
      </c>
      <c r="G140" s="3"/>
    </row>
    <row r="141" spans="1:7" ht="18.75" x14ac:dyDescent="0.25">
      <c r="A141" s="41">
        <v>5</v>
      </c>
      <c r="B141" s="17" t="s">
        <v>69</v>
      </c>
      <c r="C141" s="14" t="s">
        <v>37</v>
      </c>
      <c r="D141" s="14">
        <v>20</v>
      </c>
      <c r="E141" s="42">
        <v>60500</v>
      </c>
      <c r="F141" s="42">
        <f t="shared" si="7"/>
        <v>1210000</v>
      </c>
      <c r="G141" s="3"/>
    </row>
    <row r="142" spans="1:7" ht="18.75" x14ac:dyDescent="0.25">
      <c r="A142" s="41">
        <v>7</v>
      </c>
      <c r="B142" s="17" t="s">
        <v>42</v>
      </c>
      <c r="C142" s="14" t="s">
        <v>37</v>
      </c>
      <c r="D142" s="14">
        <v>1</v>
      </c>
      <c r="E142" s="16">
        <v>96500</v>
      </c>
      <c r="F142" s="16">
        <f t="shared" si="7"/>
        <v>96500</v>
      </c>
      <c r="G142" s="3"/>
    </row>
    <row r="143" spans="1:7" ht="18.75" x14ac:dyDescent="0.25">
      <c r="A143" s="41">
        <v>8</v>
      </c>
      <c r="B143" s="17" t="s">
        <v>176</v>
      </c>
      <c r="C143" s="14" t="s">
        <v>37</v>
      </c>
      <c r="D143" s="14">
        <v>45</v>
      </c>
      <c r="E143" s="42">
        <v>47500</v>
      </c>
      <c r="F143" s="42">
        <f t="shared" si="7"/>
        <v>2137500</v>
      </c>
      <c r="G143" s="3"/>
    </row>
    <row r="144" spans="1:7" ht="18.75" x14ac:dyDescent="0.25">
      <c r="A144" s="41">
        <v>9</v>
      </c>
      <c r="B144" s="17" t="s">
        <v>43</v>
      </c>
      <c r="C144" s="14" t="s">
        <v>37</v>
      </c>
      <c r="D144" s="14">
        <v>1</v>
      </c>
      <c r="E144" s="16">
        <v>111000</v>
      </c>
      <c r="F144" s="16">
        <f t="shared" si="7"/>
        <v>111000</v>
      </c>
      <c r="G144" s="3"/>
    </row>
    <row r="145" spans="1:7" ht="18.75" x14ac:dyDescent="0.25">
      <c r="A145" s="41">
        <v>10</v>
      </c>
      <c r="B145" s="17" t="s">
        <v>169</v>
      </c>
      <c r="C145" s="14" t="s">
        <v>57</v>
      </c>
      <c r="D145" s="14">
        <v>10</v>
      </c>
      <c r="E145" s="16">
        <v>19500</v>
      </c>
      <c r="F145" s="16">
        <f t="shared" si="7"/>
        <v>195000</v>
      </c>
      <c r="G145" s="3"/>
    </row>
    <row r="146" spans="1:7" ht="18.75" x14ac:dyDescent="0.25">
      <c r="A146" s="41"/>
      <c r="B146" s="17" t="s">
        <v>114</v>
      </c>
      <c r="C146" s="14" t="s">
        <v>57</v>
      </c>
      <c r="D146" s="14">
        <v>1</v>
      </c>
      <c r="E146" s="42">
        <v>94500</v>
      </c>
      <c r="F146" s="42">
        <f t="shared" si="7"/>
        <v>94500</v>
      </c>
      <c r="G146" s="3"/>
    </row>
    <row r="147" spans="1:7" ht="18.75" x14ac:dyDescent="0.25">
      <c r="A147" s="41">
        <v>12</v>
      </c>
      <c r="B147" s="17" t="s">
        <v>112</v>
      </c>
      <c r="C147" s="14" t="s">
        <v>37</v>
      </c>
      <c r="D147" s="14">
        <v>4</v>
      </c>
      <c r="E147" s="42">
        <v>9500</v>
      </c>
      <c r="F147" s="42">
        <f t="shared" si="7"/>
        <v>38000</v>
      </c>
      <c r="G147" s="3"/>
    </row>
    <row r="148" spans="1:7" ht="18.75" x14ac:dyDescent="0.25">
      <c r="A148" s="41">
        <v>13</v>
      </c>
      <c r="B148" s="17" t="s">
        <v>55</v>
      </c>
      <c r="C148" s="14" t="s">
        <v>37</v>
      </c>
      <c r="D148" s="14">
        <v>4</v>
      </c>
      <c r="E148" s="42">
        <v>44300</v>
      </c>
      <c r="F148" s="42">
        <f t="shared" si="7"/>
        <v>177200</v>
      </c>
      <c r="G148" s="3"/>
    </row>
    <row r="149" spans="1:7" ht="18.75" x14ac:dyDescent="0.25">
      <c r="A149" s="41">
        <v>14</v>
      </c>
      <c r="B149" s="17" t="s">
        <v>56</v>
      </c>
      <c r="C149" s="14" t="s">
        <v>57</v>
      </c>
      <c r="D149" s="14">
        <v>4</v>
      </c>
      <c r="E149" s="42">
        <v>75000</v>
      </c>
      <c r="F149" s="42">
        <f t="shared" si="7"/>
        <v>300000</v>
      </c>
      <c r="G149" s="3"/>
    </row>
    <row r="150" spans="1:7" ht="18.75" x14ac:dyDescent="0.25">
      <c r="A150" s="41">
        <v>15</v>
      </c>
      <c r="B150" s="17" t="s">
        <v>129</v>
      </c>
      <c r="C150" s="14" t="s">
        <v>54</v>
      </c>
      <c r="D150" s="14">
        <v>4</v>
      </c>
      <c r="E150" s="42">
        <v>78000</v>
      </c>
      <c r="F150" s="42">
        <f t="shared" si="7"/>
        <v>312000</v>
      </c>
      <c r="G150" s="3"/>
    </row>
    <row r="151" spans="1:7" ht="18.75" x14ac:dyDescent="0.25">
      <c r="A151" s="41">
        <v>16</v>
      </c>
      <c r="B151" s="17" t="s">
        <v>58</v>
      </c>
      <c r="C151" s="14" t="s">
        <v>59</v>
      </c>
      <c r="D151" s="14">
        <v>4</v>
      </c>
      <c r="E151" s="42">
        <v>53100</v>
      </c>
      <c r="F151" s="42">
        <f t="shared" si="7"/>
        <v>212400</v>
      </c>
      <c r="G151" s="3"/>
    </row>
    <row r="152" spans="1:7" ht="18.75" x14ac:dyDescent="0.25">
      <c r="A152" s="41">
        <v>17</v>
      </c>
      <c r="B152" s="17" t="s">
        <v>60</v>
      </c>
      <c r="C152" s="14" t="s">
        <v>59</v>
      </c>
      <c r="D152" s="14">
        <v>4</v>
      </c>
      <c r="E152" s="42">
        <v>47400</v>
      </c>
      <c r="F152" s="42">
        <f t="shared" si="7"/>
        <v>189600</v>
      </c>
      <c r="G152" s="3"/>
    </row>
    <row r="153" spans="1:7" ht="18.75" x14ac:dyDescent="0.25">
      <c r="A153" s="41"/>
      <c r="B153" s="17" t="s">
        <v>157</v>
      </c>
      <c r="C153" s="14" t="s">
        <v>111</v>
      </c>
      <c r="D153" s="14">
        <v>1</v>
      </c>
      <c r="E153" s="42">
        <v>90000</v>
      </c>
      <c r="F153" s="42">
        <f t="shared" si="7"/>
        <v>90000</v>
      </c>
      <c r="G153" s="3"/>
    </row>
    <row r="154" spans="1:7" ht="18.75" x14ac:dyDescent="0.25">
      <c r="A154" s="41">
        <v>18</v>
      </c>
      <c r="B154" s="17" t="s">
        <v>170</v>
      </c>
      <c r="C154" s="14" t="s">
        <v>171</v>
      </c>
      <c r="D154" s="14">
        <v>1800</v>
      </c>
      <c r="E154" s="42">
        <v>9000</v>
      </c>
      <c r="F154" s="42">
        <f t="shared" si="7"/>
        <v>16200000</v>
      </c>
      <c r="G154" s="3"/>
    </row>
    <row r="155" spans="1:7" ht="18.75" x14ac:dyDescent="0.25">
      <c r="A155" s="41">
        <v>19</v>
      </c>
      <c r="B155" s="15" t="s">
        <v>117</v>
      </c>
      <c r="C155" s="14" t="s">
        <v>37</v>
      </c>
      <c r="D155" s="14">
        <v>120</v>
      </c>
      <c r="E155" s="42">
        <v>24000</v>
      </c>
      <c r="F155" s="42">
        <f t="shared" si="7"/>
        <v>2880000</v>
      </c>
      <c r="G155" s="3"/>
    </row>
    <row r="156" spans="1:7" ht="18.75" x14ac:dyDescent="0.25">
      <c r="A156" s="41">
        <v>20</v>
      </c>
      <c r="B156" s="15" t="s">
        <v>62</v>
      </c>
      <c r="C156" s="14"/>
      <c r="D156" s="14"/>
      <c r="E156" s="42"/>
      <c r="F156" s="42">
        <v>1750000</v>
      </c>
      <c r="G156" s="3"/>
    </row>
    <row r="157" spans="1:7" ht="18.75" x14ac:dyDescent="0.25">
      <c r="A157" s="41"/>
      <c r="B157" s="24" t="s">
        <v>63</v>
      </c>
      <c r="C157" s="14"/>
      <c r="D157" s="14"/>
      <c r="E157" s="47"/>
      <c r="F157" s="48">
        <f>SUM(F137:F156)</f>
        <v>56738700</v>
      </c>
      <c r="G157" s="3"/>
    </row>
  </sheetData>
  <mergeCells count="12">
    <mergeCell ref="D130:F130"/>
    <mergeCell ref="A1:C1"/>
    <mergeCell ref="D1:F1"/>
    <mergeCell ref="A2:C2"/>
    <mergeCell ref="D2:F2"/>
    <mergeCell ref="A3:F3"/>
    <mergeCell ref="D4:F4"/>
    <mergeCell ref="D35:F35"/>
    <mergeCell ref="D68:F68"/>
    <mergeCell ref="A96:F96"/>
    <mergeCell ref="D97:F97"/>
    <mergeCell ref="A129:F12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2"/>
  <sheetViews>
    <sheetView topLeftCell="A52" zoomScale="70" zoomScaleNormal="70" workbookViewId="0">
      <selection activeCell="E92" sqref="E92"/>
    </sheetView>
  </sheetViews>
  <sheetFormatPr defaultRowHeight="15" x14ac:dyDescent="0.25"/>
  <cols>
    <col min="1" max="1" width="11" bestFit="1" customWidth="1"/>
    <col min="2" max="2" width="26.85546875" bestFit="1" customWidth="1"/>
    <col min="3" max="3" width="18.7109375" customWidth="1"/>
    <col min="4" max="4" width="18" customWidth="1"/>
    <col min="5" max="5" width="18.28515625" customWidth="1"/>
    <col min="6" max="6" width="22.85546875" customWidth="1"/>
    <col min="10" max="10" width="10.140625" bestFit="1" customWidth="1"/>
    <col min="11" max="11" width="21.28515625" customWidth="1"/>
    <col min="12" max="12" width="27.5703125" customWidth="1"/>
    <col min="13" max="13" width="20.5703125" customWidth="1"/>
    <col min="14" max="14" width="16.85546875" customWidth="1"/>
    <col min="15" max="15" width="16.85546875" bestFit="1" customWidth="1"/>
    <col min="16" max="16" width="21.28515625" bestFit="1" customWidth="1"/>
  </cols>
  <sheetData>
    <row r="1" spans="1:16" ht="17.45" customHeight="1" x14ac:dyDescent="0.25">
      <c r="A1" s="4"/>
      <c r="B1" s="117" t="s">
        <v>21</v>
      </c>
      <c r="C1" s="117"/>
      <c r="D1" s="117"/>
      <c r="E1" s="117"/>
      <c r="F1" s="117"/>
      <c r="G1" s="3"/>
      <c r="H1" s="3"/>
      <c r="I1" s="3"/>
      <c r="J1" s="116" t="s">
        <v>103</v>
      </c>
      <c r="K1" s="116"/>
      <c r="L1" s="116"/>
      <c r="M1" s="116"/>
      <c r="N1" s="116"/>
      <c r="O1" s="116"/>
      <c r="P1" s="37"/>
    </row>
    <row r="2" spans="1:16" ht="18" customHeight="1" x14ac:dyDescent="0.25">
      <c r="A2" s="4"/>
      <c r="B2" s="5"/>
      <c r="C2" s="6" t="s">
        <v>132</v>
      </c>
      <c r="D2" s="118" t="s">
        <v>214</v>
      </c>
      <c r="E2" s="118"/>
      <c r="F2" s="118"/>
      <c r="G2" s="54"/>
      <c r="H2" s="54"/>
      <c r="I2" s="3"/>
      <c r="J2" s="4"/>
      <c r="K2" s="27"/>
      <c r="L2" s="52" t="s">
        <v>132</v>
      </c>
      <c r="M2" s="119" t="s">
        <v>224</v>
      </c>
      <c r="N2" s="119"/>
      <c r="O2" s="119"/>
      <c r="P2" s="37"/>
    </row>
    <row r="3" spans="1:16" ht="18.75" x14ac:dyDescent="0.25">
      <c r="A3" s="4"/>
      <c r="B3" s="7"/>
      <c r="C3" s="8" t="s">
        <v>23</v>
      </c>
      <c r="D3" s="8"/>
      <c r="E3" s="9">
        <v>1345</v>
      </c>
      <c r="F3" s="67" t="s">
        <v>215</v>
      </c>
      <c r="G3" s="55"/>
      <c r="H3" s="55"/>
      <c r="I3" s="3"/>
      <c r="J3" s="4"/>
      <c r="K3" s="12"/>
      <c r="L3" s="4" t="s">
        <v>23</v>
      </c>
      <c r="M3" s="4"/>
      <c r="N3" s="39">
        <v>1785</v>
      </c>
      <c r="O3" s="39"/>
      <c r="P3" s="37" t="s">
        <v>105</v>
      </c>
    </row>
    <row r="4" spans="1:16" ht="18.75" x14ac:dyDescent="0.25">
      <c r="A4" s="4"/>
      <c r="B4" s="7"/>
      <c r="C4" s="8" t="s">
        <v>25</v>
      </c>
      <c r="D4" s="8"/>
      <c r="E4" s="11">
        <f>E3*13500</f>
        <v>18157500</v>
      </c>
      <c r="F4" s="67" t="s">
        <v>26</v>
      </c>
      <c r="G4" s="55"/>
      <c r="H4" s="55"/>
      <c r="I4" s="3"/>
      <c r="J4" s="4"/>
      <c r="K4" s="12"/>
      <c r="L4" s="4" t="s">
        <v>25</v>
      </c>
      <c r="M4" s="4"/>
      <c r="N4" s="40">
        <f>N3*33000</f>
        <v>58905000</v>
      </c>
      <c r="O4" s="39"/>
      <c r="P4" s="37" t="s">
        <v>203</v>
      </c>
    </row>
    <row r="5" spans="1:16" ht="18.75" x14ac:dyDescent="0.25">
      <c r="A5" s="4"/>
      <c r="B5" s="7"/>
      <c r="C5" s="8" t="s">
        <v>27</v>
      </c>
      <c r="D5" s="8"/>
      <c r="E5" s="11">
        <f>F36</f>
        <v>18175200</v>
      </c>
      <c r="F5" s="67"/>
      <c r="G5" s="55"/>
      <c r="H5" s="55"/>
      <c r="I5" s="3"/>
      <c r="J5" s="4"/>
      <c r="K5" s="12"/>
      <c r="L5" s="4" t="s">
        <v>27</v>
      </c>
      <c r="M5" s="4"/>
      <c r="N5" s="40">
        <f>O35</f>
        <v>51859000</v>
      </c>
      <c r="O5" s="39"/>
      <c r="P5" s="37" t="s">
        <v>225</v>
      </c>
    </row>
    <row r="6" spans="1:16" ht="18.75" x14ac:dyDescent="0.25">
      <c r="A6" s="4"/>
      <c r="B6" s="7"/>
      <c r="C6" s="8" t="s">
        <v>29</v>
      </c>
      <c r="D6" s="8"/>
      <c r="E6" s="11">
        <f>E4-E5</f>
        <v>-17700</v>
      </c>
      <c r="F6" s="7"/>
      <c r="G6" s="54"/>
      <c r="H6" s="54"/>
      <c r="I6" s="3"/>
      <c r="J6" s="4"/>
      <c r="K6" s="12"/>
      <c r="L6" s="4" t="s">
        <v>29</v>
      </c>
      <c r="M6" s="4"/>
      <c r="N6" s="40">
        <f>N4-N5</f>
        <v>7046000</v>
      </c>
      <c r="O6" s="39"/>
      <c r="P6" s="37" t="s">
        <v>189</v>
      </c>
    </row>
    <row r="7" spans="1:16" ht="16.5" x14ac:dyDescent="0.25">
      <c r="A7" s="4"/>
      <c r="B7" s="12"/>
      <c r="C7" s="4"/>
      <c r="D7" s="4"/>
      <c r="E7" s="12"/>
      <c r="F7" s="12"/>
      <c r="G7" s="3"/>
      <c r="H7" s="3"/>
      <c r="I7" s="3"/>
      <c r="J7" s="4"/>
      <c r="K7" s="12"/>
      <c r="L7" s="4"/>
      <c r="M7" s="4"/>
      <c r="N7" s="39"/>
      <c r="O7" s="39"/>
      <c r="P7" s="37" t="s">
        <v>226</v>
      </c>
    </row>
    <row r="8" spans="1:16" ht="16.5" x14ac:dyDescent="0.25">
      <c r="A8" s="13" t="s">
        <v>30</v>
      </c>
      <c r="B8" s="13" t="s">
        <v>31</v>
      </c>
      <c r="C8" s="13" t="s">
        <v>32</v>
      </c>
      <c r="D8" s="13" t="s">
        <v>33</v>
      </c>
      <c r="E8" s="13" t="s">
        <v>34</v>
      </c>
      <c r="F8" s="13" t="s">
        <v>35</v>
      </c>
      <c r="G8" s="3"/>
      <c r="H8" s="3"/>
      <c r="I8" s="3"/>
      <c r="J8" s="13" t="s">
        <v>30</v>
      </c>
      <c r="K8" s="13" t="s">
        <v>31</v>
      </c>
      <c r="L8" s="13" t="s">
        <v>32</v>
      </c>
      <c r="M8" s="13" t="s">
        <v>33</v>
      </c>
      <c r="N8" s="13" t="s">
        <v>34</v>
      </c>
      <c r="O8" s="13" t="s">
        <v>35</v>
      </c>
      <c r="P8" s="37"/>
    </row>
    <row r="9" spans="1:16" ht="16.5" x14ac:dyDescent="0.25">
      <c r="A9" s="13">
        <v>1</v>
      </c>
      <c r="B9" s="13" t="s">
        <v>223</v>
      </c>
      <c r="C9" s="13" t="s">
        <v>37</v>
      </c>
      <c r="D9" s="13">
        <v>4</v>
      </c>
      <c r="E9" s="82">
        <v>9500</v>
      </c>
      <c r="F9" s="82">
        <f>E9*D9</f>
        <v>38000</v>
      </c>
      <c r="G9" s="3"/>
      <c r="H9" s="3"/>
      <c r="I9" s="3"/>
      <c r="J9" s="13"/>
      <c r="K9" s="28" t="s">
        <v>141</v>
      </c>
      <c r="L9" s="13" t="s">
        <v>37</v>
      </c>
      <c r="M9" s="13">
        <v>3</v>
      </c>
      <c r="N9" s="13">
        <v>320000</v>
      </c>
      <c r="O9" s="13">
        <f>N9*M9</f>
        <v>960000</v>
      </c>
      <c r="P9" s="37"/>
    </row>
    <row r="10" spans="1:16" ht="18.75" x14ac:dyDescent="0.25">
      <c r="A10" s="14">
        <v>2</v>
      </c>
      <c r="B10" s="15" t="s">
        <v>36</v>
      </c>
      <c r="C10" s="14" t="s">
        <v>37</v>
      </c>
      <c r="D10" s="14">
        <v>45</v>
      </c>
      <c r="E10" s="16">
        <v>150000</v>
      </c>
      <c r="F10" s="16">
        <f>D10*E10</f>
        <v>6750000</v>
      </c>
      <c r="G10" s="3"/>
      <c r="H10" s="3"/>
      <c r="I10" s="3"/>
      <c r="J10" s="41">
        <v>1</v>
      </c>
      <c r="K10" s="15" t="s">
        <v>36</v>
      </c>
      <c r="L10" s="14" t="s">
        <v>37</v>
      </c>
      <c r="M10" s="14">
        <v>150</v>
      </c>
      <c r="N10" s="42">
        <v>150000</v>
      </c>
      <c r="O10" s="42">
        <f t="shared" ref="O10:O15" si="0">M10*N10</f>
        <v>22500000</v>
      </c>
      <c r="P10" s="37"/>
    </row>
    <row r="11" spans="1:16" ht="18.75" x14ac:dyDescent="0.25">
      <c r="A11" s="13">
        <v>3</v>
      </c>
      <c r="B11" s="17" t="s">
        <v>38</v>
      </c>
      <c r="C11" s="14" t="s">
        <v>37</v>
      </c>
      <c r="D11" s="14">
        <v>10</v>
      </c>
      <c r="E11" s="16">
        <v>100000</v>
      </c>
      <c r="F11" s="16">
        <f t="shared" ref="F11" si="1">D11*E11</f>
        <v>1000000</v>
      </c>
      <c r="G11" s="3"/>
      <c r="H11" s="3"/>
      <c r="I11" s="3"/>
      <c r="J11" s="41">
        <v>2</v>
      </c>
      <c r="K11" s="15" t="s">
        <v>191</v>
      </c>
      <c r="L11" s="14" t="s">
        <v>37</v>
      </c>
      <c r="M11" s="14">
        <v>38</v>
      </c>
      <c r="N11" s="42">
        <v>55500</v>
      </c>
      <c r="O11" s="42">
        <f t="shared" si="0"/>
        <v>2109000</v>
      </c>
      <c r="P11" s="37"/>
    </row>
    <row r="12" spans="1:16" ht="18.75" x14ac:dyDescent="0.25">
      <c r="A12" s="14">
        <v>4</v>
      </c>
      <c r="B12" s="17" t="s">
        <v>39</v>
      </c>
      <c r="C12" s="14" t="s">
        <v>37</v>
      </c>
      <c r="D12" s="14">
        <v>1</v>
      </c>
      <c r="E12" s="16">
        <v>580000</v>
      </c>
      <c r="F12" s="16">
        <f>D12*E12</f>
        <v>580000</v>
      </c>
      <c r="G12" s="3"/>
      <c r="H12" s="3"/>
      <c r="I12" s="3"/>
      <c r="J12" s="41">
        <v>3</v>
      </c>
      <c r="K12" s="15" t="s">
        <v>108</v>
      </c>
      <c r="L12" s="14" t="s">
        <v>37</v>
      </c>
      <c r="M12" s="14">
        <v>15</v>
      </c>
      <c r="N12" s="42">
        <v>86000</v>
      </c>
      <c r="O12" s="42">
        <f>N12*M12</f>
        <v>1290000</v>
      </c>
      <c r="P12" s="37"/>
    </row>
    <row r="13" spans="1:16" ht="18.75" x14ac:dyDescent="0.25">
      <c r="A13" s="13">
        <v>5</v>
      </c>
      <c r="B13" s="17" t="s">
        <v>40</v>
      </c>
      <c r="C13" s="14" t="s">
        <v>37</v>
      </c>
      <c r="D13" s="14">
        <v>15</v>
      </c>
      <c r="E13" s="16">
        <v>135000</v>
      </c>
      <c r="F13" s="16">
        <f>D13*E13</f>
        <v>2025000</v>
      </c>
      <c r="G13" s="3"/>
      <c r="H13" s="3"/>
      <c r="I13" s="3"/>
      <c r="J13" s="41">
        <v>4</v>
      </c>
      <c r="K13" s="15" t="s">
        <v>192</v>
      </c>
      <c r="L13" s="14" t="s">
        <v>37</v>
      </c>
      <c r="M13" s="14">
        <v>40</v>
      </c>
      <c r="N13" s="42">
        <v>39500</v>
      </c>
      <c r="O13" s="42">
        <f t="shared" si="0"/>
        <v>1580000</v>
      </c>
      <c r="P13" s="37"/>
    </row>
    <row r="14" spans="1:16" ht="18.75" x14ac:dyDescent="0.25">
      <c r="A14" s="14">
        <v>6</v>
      </c>
      <c r="B14" s="17" t="s">
        <v>41</v>
      </c>
      <c r="C14" s="14" t="s">
        <v>37</v>
      </c>
      <c r="D14" s="14">
        <v>115</v>
      </c>
      <c r="E14" s="16">
        <v>19600</v>
      </c>
      <c r="F14" s="16">
        <f>D14*E14</f>
        <v>2254000</v>
      </c>
      <c r="G14" s="3"/>
      <c r="H14" s="3"/>
      <c r="I14" s="3"/>
      <c r="J14" s="41">
        <v>5</v>
      </c>
      <c r="K14" s="17" t="s">
        <v>42</v>
      </c>
      <c r="L14" s="14" t="s">
        <v>37</v>
      </c>
      <c r="M14" s="14">
        <v>1</v>
      </c>
      <c r="N14" s="16">
        <v>96500</v>
      </c>
      <c r="O14" s="16">
        <f t="shared" si="0"/>
        <v>96500</v>
      </c>
      <c r="P14" s="37"/>
    </row>
    <row r="15" spans="1:16" ht="18.75" x14ac:dyDescent="0.25">
      <c r="A15" s="13">
        <v>7</v>
      </c>
      <c r="B15" s="17" t="s">
        <v>42</v>
      </c>
      <c r="C15" s="14" t="s">
        <v>37</v>
      </c>
      <c r="D15" s="14">
        <v>1</v>
      </c>
      <c r="E15" s="16">
        <v>96500</v>
      </c>
      <c r="F15" s="16">
        <f t="shared" ref="F15:F34" si="2">D15*E15</f>
        <v>96500</v>
      </c>
      <c r="G15" s="3"/>
      <c r="H15" s="3"/>
      <c r="I15" s="3"/>
      <c r="J15" s="41">
        <v>6</v>
      </c>
      <c r="K15" s="17" t="s">
        <v>143</v>
      </c>
      <c r="L15" s="14" t="s">
        <v>37</v>
      </c>
      <c r="M15" s="14">
        <v>5</v>
      </c>
      <c r="N15" s="42">
        <v>69500</v>
      </c>
      <c r="O15" s="42">
        <f t="shared" si="0"/>
        <v>347500</v>
      </c>
      <c r="P15" s="37"/>
    </row>
    <row r="16" spans="1:16" ht="18.75" x14ac:dyDescent="0.25">
      <c r="A16" s="14">
        <v>8</v>
      </c>
      <c r="B16" s="17" t="s">
        <v>43</v>
      </c>
      <c r="C16" s="14" t="s">
        <v>37</v>
      </c>
      <c r="D16" s="14">
        <v>1</v>
      </c>
      <c r="E16" s="16">
        <v>111000</v>
      </c>
      <c r="F16" s="16">
        <f t="shared" si="2"/>
        <v>111000</v>
      </c>
      <c r="G16" s="3"/>
      <c r="H16" s="3"/>
      <c r="I16" s="3"/>
      <c r="J16" s="41">
        <v>7</v>
      </c>
      <c r="K16" s="86" t="s">
        <v>55</v>
      </c>
      <c r="L16" s="14" t="s">
        <v>37</v>
      </c>
      <c r="M16" s="14">
        <v>50</v>
      </c>
      <c r="N16" s="42">
        <v>44300</v>
      </c>
      <c r="O16" s="42">
        <f>N16*M16</f>
        <v>2215000</v>
      </c>
      <c r="P16" s="37"/>
    </row>
    <row r="17" spans="1:16" ht="18.75" x14ac:dyDescent="0.25">
      <c r="A17" s="13">
        <v>9</v>
      </c>
      <c r="B17" s="17" t="s">
        <v>182</v>
      </c>
      <c r="C17" s="14" t="s">
        <v>37</v>
      </c>
      <c r="D17" s="14">
        <v>1</v>
      </c>
      <c r="E17" s="16">
        <v>365000</v>
      </c>
      <c r="F17" s="16">
        <f t="shared" si="2"/>
        <v>365000</v>
      </c>
      <c r="G17" s="3"/>
      <c r="H17" s="3"/>
      <c r="I17" s="3"/>
      <c r="J17" s="41">
        <v>8</v>
      </c>
      <c r="K17" s="15" t="s">
        <v>43</v>
      </c>
      <c r="L17" s="14" t="s">
        <v>37</v>
      </c>
      <c r="M17" s="14">
        <v>1</v>
      </c>
      <c r="N17" s="42">
        <v>111000</v>
      </c>
      <c r="O17" s="42">
        <f t="shared" ref="O17:O33" si="3">M17*N17</f>
        <v>111000</v>
      </c>
      <c r="P17" s="37"/>
    </row>
    <row r="18" spans="1:16" ht="18.75" x14ac:dyDescent="0.25">
      <c r="A18" s="14">
        <v>10</v>
      </c>
      <c r="B18" s="17" t="s">
        <v>45</v>
      </c>
      <c r="C18" s="14" t="s">
        <v>37</v>
      </c>
      <c r="D18" s="14">
        <v>5</v>
      </c>
      <c r="E18" s="16">
        <v>71000</v>
      </c>
      <c r="F18" s="16">
        <f t="shared" si="2"/>
        <v>355000</v>
      </c>
      <c r="G18" s="3"/>
      <c r="H18" s="3"/>
      <c r="I18" s="3"/>
      <c r="J18" s="41">
        <v>9</v>
      </c>
      <c r="K18" s="17" t="s">
        <v>110</v>
      </c>
      <c r="L18" s="14" t="s">
        <v>111</v>
      </c>
      <c r="M18" s="14"/>
      <c r="N18" s="42"/>
      <c r="O18" s="42">
        <f t="shared" si="3"/>
        <v>0</v>
      </c>
      <c r="P18" s="37"/>
    </row>
    <row r="19" spans="1:16" ht="18.75" x14ac:dyDescent="0.25">
      <c r="A19" s="13">
        <v>11</v>
      </c>
      <c r="B19" s="17" t="s">
        <v>46</v>
      </c>
      <c r="C19" s="14" t="s">
        <v>37</v>
      </c>
      <c r="D19" s="14">
        <v>20</v>
      </c>
      <c r="E19" s="16">
        <v>48000</v>
      </c>
      <c r="F19" s="16">
        <f t="shared" si="2"/>
        <v>960000</v>
      </c>
      <c r="G19" s="3"/>
      <c r="H19" s="3"/>
      <c r="I19" s="3"/>
      <c r="J19" s="41">
        <v>10</v>
      </c>
      <c r="K19" s="17" t="s">
        <v>188</v>
      </c>
      <c r="L19" s="14" t="s">
        <v>37</v>
      </c>
      <c r="M19" s="14">
        <v>145</v>
      </c>
      <c r="N19" s="42">
        <v>54000</v>
      </c>
      <c r="O19" s="42">
        <f t="shared" si="3"/>
        <v>7830000</v>
      </c>
      <c r="P19" s="37"/>
    </row>
    <row r="20" spans="1:16" ht="18.75" x14ac:dyDescent="0.25">
      <c r="A20" s="14">
        <v>12</v>
      </c>
      <c r="B20" s="17" t="s">
        <v>47</v>
      </c>
      <c r="C20" s="14" t="s">
        <v>37</v>
      </c>
      <c r="D20" s="14">
        <v>0.5</v>
      </c>
      <c r="E20" s="16">
        <v>73000</v>
      </c>
      <c r="F20" s="16">
        <f t="shared" si="2"/>
        <v>36500</v>
      </c>
      <c r="G20" s="3"/>
      <c r="H20" s="3"/>
      <c r="I20" s="3"/>
      <c r="J20" s="41">
        <v>11</v>
      </c>
      <c r="K20" s="17" t="s">
        <v>56</v>
      </c>
      <c r="L20" s="14" t="s">
        <v>57</v>
      </c>
      <c r="M20" s="14">
        <v>4</v>
      </c>
      <c r="N20" s="42">
        <v>75000</v>
      </c>
      <c r="O20" s="42">
        <f t="shared" si="3"/>
        <v>300000</v>
      </c>
      <c r="P20" s="37"/>
    </row>
    <row r="21" spans="1:16" ht="18.75" x14ac:dyDescent="0.25">
      <c r="A21" s="13">
        <v>13</v>
      </c>
      <c r="B21" s="17" t="s">
        <v>48</v>
      </c>
      <c r="C21" s="14" t="s">
        <v>37</v>
      </c>
      <c r="D21" s="14">
        <v>0.5</v>
      </c>
      <c r="E21" s="16">
        <v>66000</v>
      </c>
      <c r="F21" s="16">
        <f t="shared" si="2"/>
        <v>33000</v>
      </c>
      <c r="G21" s="3"/>
      <c r="H21" s="3"/>
      <c r="I21" s="3"/>
      <c r="J21" s="41">
        <v>12</v>
      </c>
      <c r="K21" s="17" t="s">
        <v>113</v>
      </c>
      <c r="L21" s="14" t="s">
        <v>54</v>
      </c>
      <c r="M21" s="14">
        <v>4</v>
      </c>
      <c r="N21" s="42">
        <v>78000</v>
      </c>
      <c r="O21" s="42">
        <f t="shared" si="3"/>
        <v>312000</v>
      </c>
      <c r="P21" s="37"/>
    </row>
    <row r="22" spans="1:16" ht="18.75" x14ac:dyDescent="0.25">
      <c r="A22" s="14">
        <v>14</v>
      </c>
      <c r="B22" s="17" t="s">
        <v>60</v>
      </c>
      <c r="C22" s="14" t="s">
        <v>59</v>
      </c>
      <c r="D22" s="14">
        <v>4</v>
      </c>
      <c r="E22" s="16">
        <v>47400</v>
      </c>
      <c r="F22" s="16">
        <f t="shared" ref="F22:F23" si="4">D22*E22</f>
        <v>189600</v>
      </c>
      <c r="G22" s="3"/>
      <c r="H22" s="3"/>
      <c r="I22" s="3"/>
      <c r="J22" s="41">
        <v>13</v>
      </c>
      <c r="K22" s="17" t="s">
        <v>194</v>
      </c>
      <c r="L22" s="14" t="s">
        <v>37</v>
      </c>
      <c r="M22" s="14">
        <v>15</v>
      </c>
      <c r="N22" s="42">
        <v>48000</v>
      </c>
      <c r="O22" s="42">
        <f t="shared" si="3"/>
        <v>720000</v>
      </c>
      <c r="P22" s="37"/>
    </row>
    <row r="23" spans="1:16" ht="18.75" x14ac:dyDescent="0.25">
      <c r="A23" s="13">
        <v>15</v>
      </c>
      <c r="B23" s="17" t="s">
        <v>61</v>
      </c>
      <c r="C23" s="14" t="s">
        <v>59</v>
      </c>
      <c r="D23" s="14">
        <v>25</v>
      </c>
      <c r="E23" s="16">
        <v>16300</v>
      </c>
      <c r="F23" s="16">
        <f t="shared" si="4"/>
        <v>407500</v>
      </c>
      <c r="G23" s="3"/>
      <c r="H23" s="3"/>
      <c r="I23" s="3"/>
      <c r="J23" s="41">
        <v>14</v>
      </c>
      <c r="K23" s="17" t="s">
        <v>193</v>
      </c>
      <c r="L23" s="14" t="s">
        <v>37</v>
      </c>
      <c r="M23" s="14">
        <v>1</v>
      </c>
      <c r="N23" s="42">
        <v>50000</v>
      </c>
      <c r="O23" s="42">
        <f t="shared" si="3"/>
        <v>50000</v>
      </c>
      <c r="P23" s="37"/>
    </row>
    <row r="24" spans="1:16" ht="18.75" x14ac:dyDescent="0.25">
      <c r="A24" s="14">
        <v>16</v>
      </c>
      <c r="B24" s="17" t="s">
        <v>49</v>
      </c>
      <c r="C24" s="14" t="s">
        <v>37</v>
      </c>
      <c r="D24" s="14">
        <v>1</v>
      </c>
      <c r="E24" s="16">
        <v>67500</v>
      </c>
      <c r="F24" s="16">
        <f t="shared" si="2"/>
        <v>67500</v>
      </c>
      <c r="G24" s="3"/>
      <c r="H24" s="3"/>
      <c r="I24" s="3"/>
      <c r="J24" s="41">
        <v>15</v>
      </c>
      <c r="K24" s="17" t="s">
        <v>58</v>
      </c>
      <c r="L24" s="14" t="s">
        <v>59</v>
      </c>
      <c r="M24" s="14">
        <v>4</v>
      </c>
      <c r="N24" s="42">
        <v>53100</v>
      </c>
      <c r="O24" s="42">
        <f t="shared" si="3"/>
        <v>212400</v>
      </c>
      <c r="P24" s="37"/>
    </row>
    <row r="25" spans="1:16" ht="18.75" x14ac:dyDescent="0.25">
      <c r="A25" s="13">
        <v>17</v>
      </c>
      <c r="B25" s="17" t="s">
        <v>50</v>
      </c>
      <c r="C25" s="14" t="s">
        <v>37</v>
      </c>
      <c r="D25" s="14">
        <v>2</v>
      </c>
      <c r="E25" s="16">
        <v>145000</v>
      </c>
      <c r="F25" s="16">
        <f t="shared" si="2"/>
        <v>290000</v>
      </c>
      <c r="G25" s="3"/>
      <c r="H25" s="3"/>
      <c r="I25" s="3"/>
      <c r="J25" s="41">
        <v>16</v>
      </c>
      <c r="K25" s="17" t="s">
        <v>60</v>
      </c>
      <c r="L25" s="14" t="s">
        <v>59</v>
      </c>
      <c r="M25" s="14">
        <v>4</v>
      </c>
      <c r="N25" s="42">
        <v>47400</v>
      </c>
      <c r="O25" s="42">
        <f t="shared" si="3"/>
        <v>189600</v>
      </c>
      <c r="P25" s="37"/>
    </row>
    <row r="26" spans="1:16" ht="18.75" x14ac:dyDescent="0.25">
      <c r="A26" s="14">
        <v>18</v>
      </c>
      <c r="B26" s="17" t="s">
        <v>72</v>
      </c>
      <c r="C26" s="14" t="s">
        <v>37</v>
      </c>
      <c r="D26" s="14">
        <v>2</v>
      </c>
      <c r="E26" s="16">
        <v>67500</v>
      </c>
      <c r="F26" s="16">
        <f t="shared" si="2"/>
        <v>135000</v>
      </c>
      <c r="G26" s="3"/>
      <c r="H26" s="3"/>
      <c r="I26" s="3"/>
      <c r="J26" s="41">
        <v>17</v>
      </c>
      <c r="K26" s="17" t="s">
        <v>121</v>
      </c>
      <c r="L26" s="14" t="s">
        <v>57</v>
      </c>
      <c r="M26" s="14">
        <v>10</v>
      </c>
      <c r="N26" s="42">
        <v>19500</v>
      </c>
      <c r="O26" s="42">
        <f t="shared" si="3"/>
        <v>195000</v>
      </c>
      <c r="P26" s="37"/>
    </row>
    <row r="27" spans="1:16" ht="18.75" x14ac:dyDescent="0.25">
      <c r="A27" s="14"/>
      <c r="B27" s="17"/>
      <c r="C27" s="14"/>
      <c r="D27" s="14"/>
      <c r="E27" s="16"/>
      <c r="F27" s="16"/>
      <c r="G27" s="3"/>
      <c r="H27" s="3"/>
      <c r="I27" s="3"/>
      <c r="J27" s="41">
        <v>18</v>
      </c>
      <c r="K27" s="86" t="s">
        <v>236</v>
      </c>
      <c r="L27" s="14" t="s">
        <v>37</v>
      </c>
      <c r="M27" s="14">
        <v>20</v>
      </c>
      <c r="N27" s="42">
        <v>99000</v>
      </c>
      <c r="O27" s="42">
        <f t="shared" si="3"/>
        <v>1980000</v>
      </c>
      <c r="P27" s="37"/>
    </row>
    <row r="28" spans="1:16" ht="18.75" x14ac:dyDescent="0.25">
      <c r="A28" s="14"/>
      <c r="B28" s="17"/>
      <c r="C28" s="14"/>
      <c r="D28" s="14"/>
      <c r="E28" s="16"/>
      <c r="F28" s="16"/>
      <c r="G28" s="3"/>
      <c r="H28" s="3"/>
      <c r="I28" s="3"/>
      <c r="J28" s="41">
        <v>19</v>
      </c>
      <c r="K28" s="86" t="s">
        <v>190</v>
      </c>
      <c r="L28" s="14" t="s">
        <v>37</v>
      </c>
      <c r="M28" s="14">
        <v>38</v>
      </c>
      <c r="N28" s="42">
        <v>76500</v>
      </c>
      <c r="O28" s="42">
        <f t="shared" si="3"/>
        <v>2907000</v>
      </c>
      <c r="P28" s="37"/>
    </row>
    <row r="29" spans="1:16" ht="18.75" x14ac:dyDescent="0.25">
      <c r="A29" s="14"/>
      <c r="B29" s="17"/>
      <c r="C29" s="14"/>
      <c r="D29" s="14"/>
      <c r="E29" s="16"/>
      <c r="F29" s="16"/>
      <c r="G29" s="3"/>
      <c r="H29" s="3"/>
      <c r="I29" s="3"/>
      <c r="J29" s="41">
        <v>20</v>
      </c>
      <c r="K29" s="86" t="s">
        <v>196</v>
      </c>
      <c r="L29" s="14" t="s">
        <v>37</v>
      </c>
      <c r="M29" s="14">
        <v>10</v>
      </c>
      <c r="N29" s="16">
        <v>50000</v>
      </c>
      <c r="O29" s="16">
        <f t="shared" si="3"/>
        <v>500000</v>
      </c>
      <c r="P29" s="37"/>
    </row>
    <row r="30" spans="1:16" ht="18.75" x14ac:dyDescent="0.25">
      <c r="A30" s="13">
        <v>19</v>
      </c>
      <c r="B30" s="17" t="s">
        <v>52</v>
      </c>
      <c r="C30" s="14" t="s">
        <v>37</v>
      </c>
      <c r="D30" s="14">
        <v>3</v>
      </c>
      <c r="E30" s="16">
        <v>45000</v>
      </c>
      <c r="F30" s="16">
        <f t="shared" si="2"/>
        <v>135000</v>
      </c>
      <c r="G30" s="3"/>
      <c r="H30" s="3"/>
      <c r="I30" s="3"/>
      <c r="J30" s="41">
        <v>21</v>
      </c>
      <c r="K30" s="87" t="s">
        <v>195</v>
      </c>
      <c r="L30" s="14" t="s">
        <v>37</v>
      </c>
      <c r="M30" s="14">
        <v>2</v>
      </c>
      <c r="N30" s="42">
        <v>35000</v>
      </c>
      <c r="O30" s="42">
        <f t="shared" si="3"/>
        <v>70000</v>
      </c>
      <c r="P30" s="37"/>
    </row>
    <row r="31" spans="1:16" ht="18.75" x14ac:dyDescent="0.25">
      <c r="A31" s="14">
        <v>20</v>
      </c>
      <c r="B31" s="17" t="s">
        <v>53</v>
      </c>
      <c r="C31" s="14" t="s">
        <v>54</v>
      </c>
      <c r="D31" s="14">
        <v>4</v>
      </c>
      <c r="E31" s="16">
        <v>78000</v>
      </c>
      <c r="F31" s="16">
        <f t="shared" si="2"/>
        <v>312000</v>
      </c>
      <c r="G31" s="3"/>
      <c r="H31" s="3"/>
      <c r="I31" s="3"/>
      <c r="J31" s="41">
        <v>22</v>
      </c>
      <c r="K31" s="15" t="s">
        <v>94</v>
      </c>
      <c r="L31" s="14" t="s">
        <v>37</v>
      </c>
      <c r="M31" s="14">
        <v>1</v>
      </c>
      <c r="N31" s="42">
        <v>560000</v>
      </c>
      <c r="O31" s="42">
        <f t="shared" si="3"/>
        <v>560000</v>
      </c>
      <c r="P31" s="37"/>
    </row>
    <row r="32" spans="1:16" ht="18.75" x14ac:dyDescent="0.25">
      <c r="A32" s="13">
        <v>21</v>
      </c>
      <c r="B32" s="17" t="s">
        <v>55</v>
      </c>
      <c r="C32" s="14" t="s">
        <v>37</v>
      </c>
      <c r="D32" s="14">
        <v>4</v>
      </c>
      <c r="E32" s="16">
        <v>44300</v>
      </c>
      <c r="F32" s="16">
        <f t="shared" si="2"/>
        <v>177200</v>
      </c>
      <c r="G32" s="3"/>
      <c r="H32" s="3"/>
      <c r="I32" s="3"/>
      <c r="J32" s="41">
        <v>23</v>
      </c>
      <c r="K32" s="17" t="s">
        <v>122</v>
      </c>
      <c r="L32" s="14" t="s">
        <v>57</v>
      </c>
      <c r="M32" s="14">
        <v>2</v>
      </c>
      <c r="N32" s="42">
        <v>72000</v>
      </c>
      <c r="O32" s="42">
        <f t="shared" si="3"/>
        <v>144000</v>
      </c>
      <c r="P32" s="37"/>
    </row>
    <row r="33" spans="1:16" ht="18.75" x14ac:dyDescent="0.25">
      <c r="A33" s="14">
        <v>22</v>
      </c>
      <c r="B33" s="17" t="s">
        <v>56</v>
      </c>
      <c r="C33" s="14" t="s">
        <v>57</v>
      </c>
      <c r="D33" s="14">
        <v>4</v>
      </c>
      <c r="E33" s="16">
        <v>75000</v>
      </c>
      <c r="F33" s="16">
        <f t="shared" si="2"/>
        <v>300000</v>
      </c>
      <c r="G33" s="3"/>
      <c r="H33" s="3"/>
      <c r="I33" s="3"/>
      <c r="J33" s="41">
        <v>24</v>
      </c>
      <c r="K33" s="15" t="s">
        <v>117</v>
      </c>
      <c r="L33" s="14" t="s">
        <v>37</v>
      </c>
      <c r="M33" s="14">
        <v>120</v>
      </c>
      <c r="N33" s="42">
        <v>24000</v>
      </c>
      <c r="O33" s="42">
        <f t="shared" si="3"/>
        <v>2880000</v>
      </c>
      <c r="P33" s="37"/>
    </row>
    <row r="34" spans="1:16" ht="18.75" x14ac:dyDescent="0.25">
      <c r="A34" s="13">
        <v>23</v>
      </c>
      <c r="B34" s="17" t="s">
        <v>58</v>
      </c>
      <c r="C34" s="14" t="s">
        <v>59</v>
      </c>
      <c r="D34" s="14">
        <v>4</v>
      </c>
      <c r="E34" s="16">
        <v>53100</v>
      </c>
      <c r="F34" s="16">
        <f t="shared" si="2"/>
        <v>212400</v>
      </c>
      <c r="G34" s="3"/>
      <c r="H34" s="3"/>
      <c r="I34" s="3"/>
      <c r="J34" s="41">
        <v>25</v>
      </c>
      <c r="K34" s="15" t="s">
        <v>62</v>
      </c>
      <c r="L34" s="14"/>
      <c r="M34" s="14"/>
      <c r="N34" s="42"/>
      <c r="O34" s="42">
        <v>1800000</v>
      </c>
      <c r="P34" s="37"/>
    </row>
    <row r="35" spans="1:16" ht="18.75" x14ac:dyDescent="0.25">
      <c r="A35" s="14">
        <v>24</v>
      </c>
      <c r="B35" s="15" t="s">
        <v>62</v>
      </c>
      <c r="C35" s="14"/>
      <c r="D35" s="14"/>
      <c r="E35" s="16"/>
      <c r="F35" s="16">
        <v>1345000</v>
      </c>
      <c r="G35" s="3"/>
      <c r="H35" s="3"/>
      <c r="I35" s="3"/>
      <c r="J35" s="41"/>
      <c r="K35" s="43" t="s">
        <v>63</v>
      </c>
      <c r="L35" s="41"/>
      <c r="M35" s="41"/>
      <c r="N35" s="44"/>
      <c r="O35" s="45">
        <f>SUM(O9:O34)</f>
        <v>51859000</v>
      </c>
      <c r="P35" s="37"/>
    </row>
    <row r="36" spans="1:16" ht="18.75" x14ac:dyDescent="0.25">
      <c r="A36" s="14"/>
      <c r="B36" s="20" t="s">
        <v>63</v>
      </c>
      <c r="C36" s="19"/>
      <c r="D36" s="19"/>
      <c r="E36" s="21"/>
      <c r="F36" s="22">
        <f>SUM(F7:F35)</f>
        <v>18175200</v>
      </c>
      <c r="G36" s="3"/>
      <c r="H36" s="3"/>
      <c r="I36" s="3"/>
      <c r="J36" s="3"/>
    </row>
    <row r="37" spans="1:16" ht="18.75" x14ac:dyDescent="0.25">
      <c r="A37" s="62"/>
      <c r="B37" s="57"/>
      <c r="C37" s="25"/>
      <c r="D37" s="25"/>
      <c r="E37" s="64"/>
      <c r="F37" s="64"/>
    </row>
    <row r="38" spans="1:16" ht="18.75" x14ac:dyDescent="0.25">
      <c r="A38" s="69"/>
      <c r="B38" s="68"/>
      <c r="C38" s="69"/>
      <c r="D38" s="69"/>
      <c r="E38" s="70"/>
      <c r="F38" s="71"/>
    </row>
    <row r="40" spans="1:16" ht="18" customHeight="1" x14ac:dyDescent="0.25">
      <c r="A40" s="4"/>
      <c r="B40" s="117" t="s">
        <v>21</v>
      </c>
      <c r="C40" s="117"/>
      <c r="D40" s="117"/>
      <c r="E40" s="117"/>
      <c r="F40" s="117"/>
      <c r="G40" s="3"/>
      <c r="H40" s="3"/>
      <c r="I40" s="3"/>
      <c r="K40" s="117" t="s">
        <v>103</v>
      </c>
      <c r="L40" s="117"/>
      <c r="M40" s="117"/>
      <c r="N40" s="117"/>
      <c r="O40" s="117"/>
    </row>
    <row r="41" spans="1:16" ht="18" customHeight="1" x14ac:dyDescent="0.25">
      <c r="A41" s="4"/>
      <c r="B41" s="5"/>
      <c r="C41" s="6" t="s">
        <v>78</v>
      </c>
      <c r="D41" s="118" t="s">
        <v>216</v>
      </c>
      <c r="E41" s="118"/>
      <c r="F41" s="118"/>
      <c r="G41" s="3"/>
      <c r="H41" s="3"/>
      <c r="I41" s="3"/>
      <c r="J41" s="8"/>
      <c r="K41" s="5"/>
      <c r="L41" s="53" t="s">
        <v>78</v>
      </c>
      <c r="M41" s="118" t="s">
        <v>219</v>
      </c>
      <c r="N41" s="118"/>
      <c r="O41" s="118"/>
      <c r="P41" s="3"/>
    </row>
    <row r="42" spans="1:16" ht="18.75" x14ac:dyDescent="0.25">
      <c r="A42" s="4"/>
      <c r="B42" s="7"/>
      <c r="C42" s="8" t="s">
        <v>23</v>
      </c>
      <c r="D42" s="8"/>
      <c r="E42" s="9">
        <v>1345</v>
      </c>
      <c r="F42" s="7"/>
      <c r="G42" s="67" t="s">
        <v>215</v>
      </c>
      <c r="H42" s="67"/>
      <c r="I42" s="3"/>
      <c r="J42" s="8"/>
      <c r="K42" s="7"/>
      <c r="L42" s="8" t="s">
        <v>23</v>
      </c>
      <c r="M42" s="8"/>
      <c r="N42" s="39">
        <v>1785</v>
      </c>
      <c r="O42" s="46"/>
      <c r="P42" s="3" t="s">
        <v>134</v>
      </c>
    </row>
    <row r="43" spans="1:16" ht="18.75" x14ac:dyDescent="0.25">
      <c r="A43" s="4"/>
      <c r="B43" s="7"/>
      <c r="C43" s="8" t="s">
        <v>25</v>
      </c>
      <c r="D43" s="8"/>
      <c r="E43" s="11">
        <f>E42*13500</f>
        <v>18157500</v>
      </c>
      <c r="F43" s="7"/>
      <c r="G43" s="67" t="s">
        <v>65</v>
      </c>
      <c r="H43" s="67"/>
      <c r="I43" s="3"/>
      <c r="J43" s="8"/>
      <c r="K43" s="7"/>
      <c r="L43" s="8" t="s">
        <v>25</v>
      </c>
      <c r="M43" s="8"/>
      <c r="N43" s="40">
        <f>N42*33000</f>
        <v>58905000</v>
      </c>
      <c r="O43" s="46"/>
      <c r="P43" s="3" t="s">
        <v>135</v>
      </c>
    </row>
    <row r="44" spans="1:16" ht="18.75" x14ac:dyDescent="0.25">
      <c r="A44" s="4"/>
      <c r="B44" s="7"/>
      <c r="C44" s="8" t="s">
        <v>27</v>
      </c>
      <c r="D44" s="8"/>
      <c r="E44" s="11">
        <f>F68</f>
        <v>17927700</v>
      </c>
      <c r="F44" s="7"/>
      <c r="G44" s="67"/>
      <c r="H44" s="67"/>
      <c r="I44" s="3"/>
      <c r="J44" s="8"/>
      <c r="K44" s="7"/>
      <c r="L44" s="8" t="s">
        <v>27</v>
      </c>
      <c r="M44" s="8"/>
      <c r="N44" s="40">
        <f>O68</f>
        <v>66251400</v>
      </c>
      <c r="O44" s="46"/>
      <c r="P44" s="3" t="s">
        <v>136</v>
      </c>
    </row>
    <row r="45" spans="1:16" ht="18.75" x14ac:dyDescent="0.25">
      <c r="A45" s="4"/>
      <c r="B45" s="7"/>
      <c r="C45" s="8" t="s">
        <v>29</v>
      </c>
      <c r="D45" s="8"/>
      <c r="E45" s="11">
        <f>E43-E44</f>
        <v>229800</v>
      </c>
      <c r="F45" s="7"/>
      <c r="G45" s="3"/>
      <c r="H45" s="3"/>
      <c r="I45" s="3"/>
      <c r="J45" s="8"/>
      <c r="K45" s="7"/>
      <c r="L45" s="8" t="s">
        <v>29</v>
      </c>
      <c r="M45" s="8"/>
      <c r="N45" s="40">
        <f>N43-N44</f>
        <v>-7346400</v>
      </c>
      <c r="O45" s="46"/>
      <c r="P45" s="3" t="s">
        <v>227</v>
      </c>
    </row>
    <row r="46" spans="1:16" ht="16.5" x14ac:dyDescent="0.25">
      <c r="A46" s="4"/>
      <c r="B46" s="12"/>
      <c r="C46" s="4"/>
      <c r="D46" s="4"/>
      <c r="E46" s="12"/>
      <c r="F46" s="12"/>
      <c r="G46" s="3"/>
      <c r="H46" s="3"/>
      <c r="I46" s="3"/>
      <c r="J46" s="4"/>
      <c r="K46" s="12"/>
      <c r="L46" s="4"/>
      <c r="M46" s="4"/>
      <c r="N46" s="39"/>
      <c r="O46" s="39"/>
      <c r="P46" s="3" t="s">
        <v>204</v>
      </c>
    </row>
    <row r="47" spans="1:16" ht="16.5" x14ac:dyDescent="0.25">
      <c r="A47" s="13" t="s">
        <v>30</v>
      </c>
      <c r="B47" s="13" t="s">
        <v>31</v>
      </c>
      <c r="C47" s="13" t="s">
        <v>32</v>
      </c>
      <c r="D47" s="13" t="s">
        <v>33</v>
      </c>
      <c r="E47" s="13" t="s">
        <v>34</v>
      </c>
      <c r="F47" s="13" t="s">
        <v>35</v>
      </c>
      <c r="G47" s="3"/>
      <c r="H47" s="3"/>
      <c r="I47" s="3"/>
      <c r="J47" s="13" t="s">
        <v>30</v>
      </c>
      <c r="K47" s="13" t="s">
        <v>31</v>
      </c>
      <c r="L47" s="13" t="s">
        <v>32</v>
      </c>
      <c r="M47" s="13" t="s">
        <v>33</v>
      </c>
      <c r="N47" s="13" t="s">
        <v>34</v>
      </c>
      <c r="O47" s="13" t="s">
        <v>35</v>
      </c>
      <c r="P47" s="3"/>
    </row>
    <row r="48" spans="1:16" ht="18.75" x14ac:dyDescent="0.25">
      <c r="A48" s="14">
        <v>1</v>
      </c>
      <c r="B48" s="15" t="s">
        <v>36</v>
      </c>
      <c r="C48" s="14" t="s">
        <v>37</v>
      </c>
      <c r="D48" s="14">
        <v>55</v>
      </c>
      <c r="E48" s="16">
        <v>150000</v>
      </c>
      <c r="F48" s="16">
        <f>D48*E48</f>
        <v>8250000</v>
      </c>
      <c r="G48" s="3"/>
      <c r="H48" s="3"/>
      <c r="I48" s="3"/>
      <c r="J48" s="41">
        <v>1</v>
      </c>
      <c r="K48" s="15" t="s">
        <v>36</v>
      </c>
      <c r="L48" s="14" t="s">
        <v>37</v>
      </c>
      <c r="M48" s="14">
        <v>150</v>
      </c>
      <c r="N48" s="42">
        <v>150000</v>
      </c>
      <c r="O48" s="42">
        <f>M48*N48</f>
        <v>22500000</v>
      </c>
      <c r="P48" s="3"/>
    </row>
    <row r="49" spans="1:16" ht="18.75" x14ac:dyDescent="0.25">
      <c r="A49" s="14">
        <v>2</v>
      </c>
      <c r="B49" s="17" t="s">
        <v>222</v>
      </c>
      <c r="C49" s="14" t="s">
        <v>37</v>
      </c>
      <c r="D49" s="14">
        <v>4</v>
      </c>
      <c r="E49" s="16">
        <v>9500</v>
      </c>
      <c r="F49" s="16">
        <f>E49*D49</f>
        <v>38000</v>
      </c>
      <c r="G49" s="3"/>
      <c r="H49" s="3"/>
      <c r="I49" s="3"/>
      <c r="J49" s="41">
        <v>2</v>
      </c>
      <c r="K49" s="17" t="s">
        <v>141</v>
      </c>
      <c r="L49" s="14" t="s">
        <v>37</v>
      </c>
      <c r="M49" s="14">
        <v>3</v>
      </c>
      <c r="N49" s="42">
        <v>320000</v>
      </c>
      <c r="O49" s="42">
        <f>N49*M49</f>
        <v>960000</v>
      </c>
      <c r="P49" s="3"/>
    </row>
    <row r="50" spans="1:16" ht="18.75" x14ac:dyDescent="0.25">
      <c r="A50" s="14">
        <v>3</v>
      </c>
      <c r="B50" s="17" t="s">
        <v>38</v>
      </c>
      <c r="C50" s="14" t="s">
        <v>37</v>
      </c>
      <c r="D50" s="14">
        <v>10</v>
      </c>
      <c r="E50" s="16">
        <v>100000</v>
      </c>
      <c r="F50" s="16">
        <f t="shared" ref="F50" si="5">D50*E50</f>
        <v>1000000</v>
      </c>
      <c r="G50" s="3"/>
      <c r="H50" s="3"/>
      <c r="I50" s="3"/>
      <c r="J50" s="41">
        <v>3</v>
      </c>
      <c r="K50" s="17" t="s">
        <v>197</v>
      </c>
      <c r="L50" s="14" t="s">
        <v>37</v>
      </c>
      <c r="M50" s="14">
        <v>40</v>
      </c>
      <c r="N50" s="16">
        <v>49500</v>
      </c>
      <c r="O50" s="16">
        <f>N50*M50</f>
        <v>1980000</v>
      </c>
      <c r="P50" s="3"/>
    </row>
    <row r="51" spans="1:16" ht="18.75" x14ac:dyDescent="0.25">
      <c r="A51" s="14">
        <v>4</v>
      </c>
      <c r="B51" s="17" t="s">
        <v>67</v>
      </c>
      <c r="C51" s="14" t="s">
        <v>37</v>
      </c>
      <c r="D51" s="14">
        <v>5</v>
      </c>
      <c r="E51" s="16">
        <v>320000</v>
      </c>
      <c r="F51" s="16">
        <f>D51*E51</f>
        <v>1600000</v>
      </c>
      <c r="G51" s="3"/>
      <c r="H51" s="3"/>
      <c r="I51" s="3"/>
      <c r="J51" s="41">
        <v>4</v>
      </c>
      <c r="K51" s="86" t="s">
        <v>237</v>
      </c>
      <c r="L51" s="14" t="s">
        <v>238</v>
      </c>
      <c r="M51" s="14">
        <v>1800</v>
      </c>
      <c r="N51" s="42">
        <v>8748</v>
      </c>
      <c r="O51" s="42">
        <f t="shared" ref="O51:O65" si="6">M51*N51</f>
        <v>15746400</v>
      </c>
      <c r="P51" s="3"/>
    </row>
    <row r="52" spans="1:16" ht="18.75" x14ac:dyDescent="0.25">
      <c r="A52" s="14">
        <v>5</v>
      </c>
      <c r="B52" s="17" t="s">
        <v>68</v>
      </c>
      <c r="C52" s="14" t="s">
        <v>37</v>
      </c>
      <c r="D52" s="14">
        <v>115</v>
      </c>
      <c r="E52" s="16">
        <v>21300</v>
      </c>
      <c r="F52" s="16">
        <f>D52*E52</f>
        <v>2449500</v>
      </c>
      <c r="G52" s="3"/>
      <c r="H52" s="3"/>
      <c r="I52" s="3"/>
      <c r="J52" s="41">
        <v>5</v>
      </c>
      <c r="K52" s="87" t="s">
        <v>130</v>
      </c>
      <c r="L52" s="14" t="s">
        <v>57</v>
      </c>
      <c r="M52" s="14">
        <v>56</v>
      </c>
      <c r="N52" s="42">
        <v>53300</v>
      </c>
      <c r="O52" s="42">
        <f t="shared" ref="O52" si="7">M52*N52</f>
        <v>2984800</v>
      </c>
      <c r="P52" s="3"/>
    </row>
    <row r="53" spans="1:16" ht="18.75" x14ac:dyDescent="0.25">
      <c r="A53" s="14">
        <v>6</v>
      </c>
      <c r="B53" s="17" t="s">
        <v>42</v>
      </c>
      <c r="C53" s="14" t="s">
        <v>37</v>
      </c>
      <c r="D53" s="14">
        <v>1</v>
      </c>
      <c r="E53" s="16">
        <v>96500</v>
      </c>
      <c r="F53" s="16">
        <f t="shared" ref="F53:F66" si="8">D53*E53</f>
        <v>96500</v>
      </c>
      <c r="G53" s="3"/>
      <c r="H53" s="3"/>
      <c r="I53" s="3"/>
      <c r="J53" s="41">
        <v>6</v>
      </c>
      <c r="K53" s="17" t="s">
        <v>98</v>
      </c>
      <c r="L53" s="14" t="s">
        <v>126</v>
      </c>
      <c r="M53" s="14">
        <v>1050</v>
      </c>
      <c r="N53" s="42">
        <v>5000</v>
      </c>
      <c r="O53" s="42">
        <f t="shared" si="6"/>
        <v>5250000</v>
      </c>
      <c r="P53" s="3"/>
    </row>
    <row r="54" spans="1:16" ht="18.75" x14ac:dyDescent="0.25">
      <c r="A54" s="14">
        <v>7</v>
      </c>
      <c r="B54" s="17" t="s">
        <v>43</v>
      </c>
      <c r="C54" s="14" t="s">
        <v>37</v>
      </c>
      <c r="D54" s="14">
        <v>1</v>
      </c>
      <c r="E54" s="16">
        <v>111000</v>
      </c>
      <c r="F54" s="16">
        <f t="shared" si="8"/>
        <v>111000</v>
      </c>
      <c r="G54" s="3"/>
      <c r="H54" s="3"/>
      <c r="I54" s="3"/>
      <c r="J54" s="41">
        <v>7</v>
      </c>
      <c r="K54" s="17" t="s">
        <v>139</v>
      </c>
      <c r="L54" s="14" t="s">
        <v>37</v>
      </c>
      <c r="M54" s="14">
        <v>50</v>
      </c>
      <c r="N54" s="42">
        <v>73000</v>
      </c>
      <c r="O54" s="42">
        <f t="shared" si="6"/>
        <v>3650000</v>
      </c>
      <c r="P54" s="3"/>
    </row>
    <row r="55" spans="1:16" ht="18.75" x14ac:dyDescent="0.25">
      <c r="A55" s="14">
        <v>8</v>
      </c>
      <c r="B55" s="17" t="s">
        <v>69</v>
      </c>
      <c r="C55" s="14" t="s">
        <v>37</v>
      </c>
      <c r="D55" s="14">
        <v>20</v>
      </c>
      <c r="E55" s="16">
        <v>60500</v>
      </c>
      <c r="F55" s="16">
        <f t="shared" si="8"/>
        <v>1210000</v>
      </c>
      <c r="G55" s="3"/>
      <c r="H55" s="3"/>
      <c r="I55" s="3"/>
      <c r="J55" s="41">
        <v>8</v>
      </c>
      <c r="K55" s="17" t="s">
        <v>125</v>
      </c>
      <c r="L55" s="14" t="s">
        <v>37</v>
      </c>
      <c r="M55" s="14">
        <v>5</v>
      </c>
      <c r="N55" s="42">
        <v>75000</v>
      </c>
      <c r="O55" s="42">
        <f t="shared" si="6"/>
        <v>375000</v>
      </c>
      <c r="P55" s="3"/>
    </row>
    <row r="56" spans="1:16" ht="18.75" x14ac:dyDescent="0.25">
      <c r="A56" s="14">
        <v>9</v>
      </c>
      <c r="B56" s="17" t="s">
        <v>70</v>
      </c>
      <c r="C56" s="14" t="s">
        <v>37</v>
      </c>
      <c r="D56" s="14">
        <v>1</v>
      </c>
      <c r="E56" s="16">
        <v>59500</v>
      </c>
      <c r="F56" s="16">
        <f t="shared" si="8"/>
        <v>59500</v>
      </c>
      <c r="G56" s="3"/>
      <c r="H56" s="3"/>
      <c r="I56" s="3"/>
      <c r="J56" s="41">
        <v>9</v>
      </c>
      <c r="K56" s="17" t="s">
        <v>42</v>
      </c>
      <c r="L56" s="14" t="s">
        <v>37</v>
      </c>
      <c r="M56" s="14">
        <v>2</v>
      </c>
      <c r="N56" s="16">
        <v>96500</v>
      </c>
      <c r="O56" s="16">
        <f t="shared" si="6"/>
        <v>193000</v>
      </c>
      <c r="P56" s="3"/>
    </row>
    <row r="57" spans="1:16" ht="18.75" x14ac:dyDescent="0.25">
      <c r="A57" s="14">
        <v>10</v>
      </c>
      <c r="B57" s="17" t="s">
        <v>71</v>
      </c>
      <c r="C57" s="14" t="s">
        <v>37</v>
      </c>
      <c r="D57" s="14" t="s">
        <v>180</v>
      </c>
      <c r="E57" s="16">
        <v>160500</v>
      </c>
      <c r="F57" s="16">
        <v>80000</v>
      </c>
      <c r="G57" s="3"/>
      <c r="H57" s="3"/>
      <c r="I57" s="3"/>
      <c r="J57" s="41">
        <v>10</v>
      </c>
      <c r="K57" s="15" t="s">
        <v>43</v>
      </c>
      <c r="L57" s="14" t="s">
        <v>37</v>
      </c>
      <c r="M57" s="14">
        <v>1</v>
      </c>
      <c r="N57" s="42">
        <v>111000</v>
      </c>
      <c r="O57" s="42">
        <f t="shared" si="6"/>
        <v>111000</v>
      </c>
      <c r="P57" s="3"/>
    </row>
    <row r="58" spans="1:16" ht="18.75" x14ac:dyDescent="0.25">
      <c r="A58" s="14">
        <v>11</v>
      </c>
      <c r="B58" s="17" t="s">
        <v>47</v>
      </c>
      <c r="C58" s="14" t="s">
        <v>37</v>
      </c>
      <c r="D58" s="14" t="s">
        <v>180</v>
      </c>
      <c r="E58" s="16">
        <v>75000</v>
      </c>
      <c r="F58" s="16">
        <v>37500</v>
      </c>
      <c r="G58" s="3"/>
      <c r="H58" s="3"/>
      <c r="I58" s="3"/>
      <c r="J58" s="41">
        <v>11</v>
      </c>
      <c r="K58" s="17" t="s">
        <v>128</v>
      </c>
      <c r="L58" s="14" t="s">
        <v>37</v>
      </c>
      <c r="M58" s="14">
        <v>2</v>
      </c>
      <c r="N58" s="42">
        <v>145000</v>
      </c>
      <c r="O58" s="42">
        <f t="shared" ref="O58:O60" si="9">M58*N58</f>
        <v>290000</v>
      </c>
      <c r="P58" s="3"/>
    </row>
    <row r="59" spans="1:16" ht="18.75" x14ac:dyDescent="0.25">
      <c r="A59" s="14">
        <v>12</v>
      </c>
      <c r="B59" s="17" t="s">
        <v>72</v>
      </c>
      <c r="C59" s="14" t="s">
        <v>37</v>
      </c>
      <c r="D59" s="14">
        <v>3</v>
      </c>
      <c r="E59" s="16">
        <v>47500</v>
      </c>
      <c r="F59" s="16">
        <f t="shared" si="8"/>
        <v>142500</v>
      </c>
      <c r="G59" s="3"/>
      <c r="H59" s="3"/>
      <c r="I59" s="3"/>
      <c r="J59" s="41">
        <v>12</v>
      </c>
      <c r="K59" s="87" t="s">
        <v>131</v>
      </c>
      <c r="L59" s="14" t="s">
        <v>37</v>
      </c>
      <c r="M59" s="14">
        <v>2</v>
      </c>
      <c r="N59" s="42">
        <v>560000</v>
      </c>
      <c r="O59" s="42">
        <f t="shared" si="9"/>
        <v>1120000</v>
      </c>
      <c r="P59" s="3"/>
    </row>
    <row r="60" spans="1:16" ht="18.75" x14ac:dyDescent="0.25">
      <c r="A60" s="14">
        <v>13</v>
      </c>
      <c r="B60" s="17" t="s">
        <v>53</v>
      </c>
      <c r="C60" s="14" t="s">
        <v>54</v>
      </c>
      <c r="D60" s="14">
        <v>2</v>
      </c>
      <c r="E60" s="16">
        <v>78000</v>
      </c>
      <c r="F60" s="16">
        <f t="shared" si="8"/>
        <v>156000</v>
      </c>
      <c r="G60" s="3"/>
      <c r="H60" s="3"/>
      <c r="I60" s="3"/>
      <c r="J60" s="41">
        <v>13</v>
      </c>
      <c r="K60" s="17" t="s">
        <v>16</v>
      </c>
      <c r="L60" s="14" t="s">
        <v>37</v>
      </c>
      <c r="M60" s="14">
        <v>145</v>
      </c>
      <c r="N60" s="16">
        <v>36000</v>
      </c>
      <c r="O60" s="16">
        <f t="shared" si="9"/>
        <v>5220000</v>
      </c>
      <c r="P60" s="3"/>
    </row>
    <row r="61" spans="1:16" ht="18.75" x14ac:dyDescent="0.25">
      <c r="A61" s="14">
        <v>14</v>
      </c>
      <c r="B61" s="17" t="s">
        <v>55</v>
      </c>
      <c r="C61" s="14" t="s">
        <v>37</v>
      </c>
      <c r="D61" s="14">
        <v>4</v>
      </c>
      <c r="E61" s="16">
        <v>44300</v>
      </c>
      <c r="F61" s="16">
        <f t="shared" si="8"/>
        <v>177200</v>
      </c>
      <c r="G61" s="3"/>
      <c r="H61" s="3"/>
      <c r="I61" s="3"/>
      <c r="J61" s="41">
        <v>14</v>
      </c>
      <c r="K61" s="17" t="s">
        <v>55</v>
      </c>
      <c r="L61" s="14" t="s">
        <v>37</v>
      </c>
      <c r="M61" s="14">
        <v>4</v>
      </c>
      <c r="N61" s="42">
        <v>44300</v>
      </c>
      <c r="O61" s="42">
        <f t="shared" si="6"/>
        <v>177200</v>
      </c>
      <c r="P61" s="3"/>
    </row>
    <row r="62" spans="1:16" ht="18.75" x14ac:dyDescent="0.25">
      <c r="A62" s="14">
        <v>15</v>
      </c>
      <c r="B62" s="17" t="s">
        <v>56</v>
      </c>
      <c r="C62" s="14" t="s">
        <v>57</v>
      </c>
      <c r="D62" s="14">
        <v>4</v>
      </c>
      <c r="E62" s="16">
        <v>75000</v>
      </c>
      <c r="F62" s="16">
        <f t="shared" si="8"/>
        <v>300000</v>
      </c>
      <c r="G62" s="3"/>
      <c r="H62" s="3"/>
      <c r="I62" s="3"/>
      <c r="J62" s="41">
        <v>15</v>
      </c>
      <c r="K62" s="17" t="s">
        <v>56</v>
      </c>
      <c r="L62" s="14" t="s">
        <v>57</v>
      </c>
      <c r="M62" s="14">
        <v>4</v>
      </c>
      <c r="N62" s="42">
        <v>75000</v>
      </c>
      <c r="O62" s="42">
        <f t="shared" si="6"/>
        <v>300000</v>
      </c>
      <c r="P62" s="3"/>
    </row>
    <row r="63" spans="1:16" ht="18.75" x14ac:dyDescent="0.25">
      <c r="A63" s="14">
        <v>16</v>
      </c>
      <c r="B63" s="17" t="s">
        <v>58</v>
      </c>
      <c r="C63" s="14" t="s">
        <v>59</v>
      </c>
      <c r="D63" s="14">
        <v>4</v>
      </c>
      <c r="E63" s="16">
        <v>53100</v>
      </c>
      <c r="F63" s="16">
        <f t="shared" si="8"/>
        <v>212400</v>
      </c>
      <c r="G63" s="3"/>
      <c r="H63" s="3"/>
      <c r="I63" s="3"/>
      <c r="J63" s="41">
        <v>16</v>
      </c>
      <c r="K63" s="17" t="s">
        <v>129</v>
      </c>
      <c r="L63" s="14" t="s">
        <v>54</v>
      </c>
      <c r="M63" s="14">
        <v>4</v>
      </c>
      <c r="N63" s="42">
        <v>78000</v>
      </c>
      <c r="O63" s="42">
        <f t="shared" si="6"/>
        <v>312000</v>
      </c>
      <c r="P63" s="3"/>
    </row>
    <row r="64" spans="1:16" ht="18.75" x14ac:dyDescent="0.25">
      <c r="A64" s="14">
        <v>17</v>
      </c>
      <c r="B64" s="17" t="s">
        <v>60</v>
      </c>
      <c r="C64" s="14" t="s">
        <v>59</v>
      </c>
      <c r="D64" s="14">
        <v>4</v>
      </c>
      <c r="E64" s="16">
        <v>47400</v>
      </c>
      <c r="F64" s="16">
        <f t="shared" si="8"/>
        <v>189600</v>
      </c>
      <c r="G64" s="3"/>
      <c r="H64" s="3"/>
      <c r="I64" s="3"/>
      <c r="J64" s="41">
        <v>17</v>
      </c>
      <c r="K64" s="17" t="s">
        <v>58</v>
      </c>
      <c r="L64" s="14" t="s">
        <v>59</v>
      </c>
      <c r="M64" s="14">
        <v>4</v>
      </c>
      <c r="N64" s="42">
        <v>53100</v>
      </c>
      <c r="O64" s="42">
        <f t="shared" si="6"/>
        <v>212400</v>
      </c>
      <c r="P64" s="3"/>
    </row>
    <row r="65" spans="1:17" ht="18.75" x14ac:dyDescent="0.25">
      <c r="A65" s="14">
        <v>18</v>
      </c>
      <c r="B65" s="17" t="s">
        <v>73</v>
      </c>
      <c r="C65" s="14" t="s">
        <v>59</v>
      </c>
      <c r="D65" s="14">
        <v>10</v>
      </c>
      <c r="E65" s="16">
        <v>10100</v>
      </c>
      <c r="F65" s="16">
        <f t="shared" si="8"/>
        <v>101000</v>
      </c>
      <c r="G65" s="3"/>
      <c r="H65" s="3"/>
      <c r="I65" s="3"/>
      <c r="J65" s="41">
        <v>18</v>
      </c>
      <c r="K65" s="17" t="s">
        <v>60</v>
      </c>
      <c r="L65" s="14" t="s">
        <v>59</v>
      </c>
      <c r="M65" s="14">
        <v>4</v>
      </c>
      <c r="N65" s="42">
        <v>47400</v>
      </c>
      <c r="O65" s="42">
        <f t="shared" si="6"/>
        <v>189600</v>
      </c>
      <c r="P65" s="3"/>
    </row>
    <row r="66" spans="1:17" ht="18.75" x14ac:dyDescent="0.25">
      <c r="A66" s="14">
        <v>19</v>
      </c>
      <c r="B66" s="17" t="s">
        <v>73</v>
      </c>
      <c r="C66" s="14" t="s">
        <v>74</v>
      </c>
      <c r="D66" s="14">
        <v>40</v>
      </c>
      <c r="E66" s="16">
        <v>9300</v>
      </c>
      <c r="F66" s="16">
        <f t="shared" si="8"/>
        <v>372000</v>
      </c>
      <c r="G66" s="3"/>
      <c r="H66" s="3"/>
      <c r="I66" s="3"/>
      <c r="J66" s="41">
        <v>19</v>
      </c>
      <c r="K66" s="15" t="s">
        <v>62</v>
      </c>
      <c r="L66" s="14"/>
      <c r="M66" s="14"/>
      <c r="N66" s="42"/>
      <c r="O66" s="42">
        <v>1800000</v>
      </c>
      <c r="P66" s="3"/>
    </row>
    <row r="67" spans="1:17" ht="18.75" x14ac:dyDescent="0.25">
      <c r="A67" s="14">
        <v>20</v>
      </c>
      <c r="B67" s="15" t="s">
        <v>62</v>
      </c>
      <c r="C67" s="14"/>
      <c r="D67" s="14"/>
      <c r="E67" s="16"/>
      <c r="F67" s="16">
        <v>1345000</v>
      </c>
      <c r="G67" s="3"/>
      <c r="H67" s="3"/>
      <c r="I67" s="3"/>
      <c r="J67" s="41">
        <v>20</v>
      </c>
      <c r="K67" s="15" t="s">
        <v>117</v>
      </c>
      <c r="L67" s="14" t="s">
        <v>37</v>
      </c>
      <c r="M67" s="14">
        <v>120</v>
      </c>
      <c r="N67" s="42">
        <v>24000</v>
      </c>
      <c r="O67" s="42">
        <f t="shared" ref="O67" si="10">M67*N67</f>
        <v>2880000</v>
      </c>
      <c r="P67" s="3"/>
    </row>
    <row r="68" spans="1:17" ht="18.75" x14ac:dyDescent="0.25">
      <c r="A68" s="14"/>
      <c r="B68" s="23" t="s">
        <v>63</v>
      </c>
      <c r="C68" s="14"/>
      <c r="D68" s="14"/>
      <c r="E68" s="15"/>
      <c r="F68" s="24">
        <f>SUM(F48:F67)</f>
        <v>17927700</v>
      </c>
      <c r="G68" s="3"/>
      <c r="H68" s="3"/>
      <c r="I68" s="3"/>
      <c r="J68" s="41">
        <v>21</v>
      </c>
      <c r="K68" s="24" t="s">
        <v>63</v>
      </c>
      <c r="L68" s="14"/>
      <c r="M68" s="14"/>
      <c r="N68" s="47"/>
      <c r="O68" s="48">
        <f>SUM(O45:O67)</f>
        <v>66251400</v>
      </c>
      <c r="P68" s="3"/>
    </row>
    <row r="69" spans="1:17" ht="18.75" x14ac:dyDescent="0.25">
      <c r="A69" s="25"/>
      <c r="B69" s="7"/>
      <c r="C69" s="8"/>
      <c r="D69" s="8"/>
      <c r="E69" s="7"/>
      <c r="F69" s="7"/>
      <c r="G69" s="3"/>
      <c r="H69" s="3"/>
      <c r="I69" s="3"/>
      <c r="J69" s="41"/>
      <c r="K69" s="24"/>
      <c r="L69" s="14"/>
      <c r="M69" s="14"/>
      <c r="N69" s="47"/>
      <c r="O69" s="48"/>
      <c r="P69" s="3"/>
    </row>
    <row r="70" spans="1:17" ht="18.75" x14ac:dyDescent="0.25">
      <c r="A70" s="25"/>
      <c r="B70" s="7"/>
      <c r="C70" s="8"/>
      <c r="D70" s="8"/>
      <c r="E70" s="7"/>
      <c r="F70" s="7"/>
      <c r="G70" s="3"/>
      <c r="H70" s="3"/>
      <c r="I70" s="3"/>
      <c r="J70" s="41"/>
      <c r="K70" s="15"/>
      <c r="L70" s="14"/>
      <c r="M70" s="14"/>
      <c r="N70" s="42"/>
      <c r="O70" s="42"/>
      <c r="P70" s="3"/>
    </row>
    <row r="71" spans="1:17" ht="18.75" x14ac:dyDescent="0.25">
      <c r="A71" s="25"/>
      <c r="B71" s="7"/>
      <c r="C71" s="8"/>
      <c r="D71" s="8"/>
      <c r="E71" s="7"/>
      <c r="F71" s="7"/>
      <c r="G71" s="3"/>
      <c r="H71" s="3"/>
      <c r="I71" s="3"/>
      <c r="J71" s="41"/>
      <c r="K71" s="24"/>
      <c r="L71" s="14"/>
      <c r="M71" s="14"/>
      <c r="N71" s="47"/>
      <c r="O71" s="48"/>
      <c r="P71" s="3"/>
    </row>
    <row r="72" spans="1:17" ht="15.75" x14ac:dyDescent="0.25">
      <c r="A72" s="120"/>
      <c r="B72" s="120"/>
      <c r="C72" s="120"/>
      <c r="D72" s="121"/>
      <c r="E72" s="121"/>
      <c r="F72" s="121"/>
      <c r="P72" s="3"/>
    </row>
    <row r="73" spans="1:17" ht="16.5" x14ac:dyDescent="0.25">
      <c r="A73" s="122"/>
      <c r="B73" s="122"/>
      <c r="C73" s="122"/>
      <c r="D73" s="122"/>
      <c r="E73" s="122"/>
      <c r="F73" s="122"/>
      <c r="P73" s="3"/>
    </row>
    <row r="74" spans="1:17" ht="17.45" customHeight="1" x14ac:dyDescent="0.25">
      <c r="A74" s="4"/>
      <c r="B74" s="117" t="s">
        <v>21</v>
      </c>
      <c r="C74" s="117"/>
      <c r="D74" s="117"/>
      <c r="E74" s="117"/>
      <c r="F74" s="117"/>
      <c r="K74" s="117" t="s">
        <v>103</v>
      </c>
      <c r="L74" s="117"/>
      <c r="M74" s="117"/>
      <c r="N74" s="117"/>
      <c r="O74" s="117"/>
    </row>
    <row r="75" spans="1:17" ht="18" customHeight="1" x14ac:dyDescent="0.25">
      <c r="A75" s="4"/>
      <c r="B75" s="5"/>
      <c r="C75" s="6" t="s">
        <v>83</v>
      </c>
      <c r="D75" s="118" t="s">
        <v>217</v>
      </c>
      <c r="E75" s="118"/>
      <c r="F75" s="118"/>
      <c r="K75" s="4"/>
      <c r="L75" s="27"/>
      <c r="M75" s="52" t="s">
        <v>83</v>
      </c>
      <c r="N75" s="119" t="s">
        <v>219</v>
      </c>
      <c r="O75" s="119"/>
      <c r="P75" s="119"/>
    </row>
    <row r="76" spans="1:17" ht="18.75" x14ac:dyDescent="0.25">
      <c r="A76" s="4"/>
      <c r="B76" s="5"/>
      <c r="C76" s="8" t="s">
        <v>23</v>
      </c>
      <c r="D76" s="8"/>
      <c r="E76" s="9">
        <v>1345</v>
      </c>
      <c r="F76" s="61" t="s">
        <v>215</v>
      </c>
      <c r="G76" s="59"/>
      <c r="H76" s="59"/>
      <c r="I76" s="59"/>
      <c r="K76" s="4"/>
      <c r="L76" s="12"/>
      <c r="M76" s="4" t="s">
        <v>23</v>
      </c>
      <c r="N76" s="4"/>
      <c r="O76" s="39">
        <v>1785</v>
      </c>
      <c r="Q76" s="50" t="s">
        <v>145</v>
      </c>
    </row>
    <row r="77" spans="1:17" ht="18.75" x14ac:dyDescent="0.25">
      <c r="A77" s="4"/>
      <c r="B77" s="5"/>
      <c r="C77" s="8" t="s">
        <v>25</v>
      </c>
      <c r="D77" s="8"/>
      <c r="E77" s="11">
        <f>E76*13500</f>
        <v>18157500</v>
      </c>
      <c r="F77" s="61" t="s">
        <v>77</v>
      </c>
      <c r="G77" s="59"/>
      <c r="H77" s="59"/>
      <c r="I77" s="59"/>
      <c r="K77" s="4"/>
      <c r="L77" s="12"/>
      <c r="M77" s="4" t="s">
        <v>25</v>
      </c>
      <c r="N77" s="4"/>
      <c r="O77" s="40">
        <f>O76*33000</f>
        <v>58905000</v>
      </c>
      <c r="Q77" s="50" t="s">
        <v>228</v>
      </c>
    </row>
    <row r="78" spans="1:17" ht="18.75" x14ac:dyDescent="0.25">
      <c r="A78" s="4"/>
      <c r="B78" s="5"/>
      <c r="C78" s="8" t="s">
        <v>27</v>
      </c>
      <c r="D78" s="8"/>
      <c r="E78" s="11">
        <f>F94</f>
        <v>18050300</v>
      </c>
      <c r="F78" s="7"/>
      <c r="G78" s="59"/>
      <c r="H78" s="59"/>
      <c r="I78" s="59"/>
      <c r="K78" s="4"/>
      <c r="L78" s="12"/>
      <c r="M78" s="4" t="s">
        <v>27</v>
      </c>
      <c r="N78" s="4"/>
      <c r="O78" s="40">
        <f>P102</f>
        <v>55842700</v>
      </c>
      <c r="Q78" s="50" t="s">
        <v>205</v>
      </c>
    </row>
    <row r="79" spans="1:17" ht="18.75" x14ac:dyDescent="0.25">
      <c r="A79" s="4"/>
      <c r="B79" s="5"/>
      <c r="C79" s="8" t="s">
        <v>29</v>
      </c>
      <c r="D79" s="8"/>
      <c r="E79" s="11">
        <f>E77-E78</f>
        <v>107200</v>
      </c>
      <c r="F79" s="7"/>
      <c r="G79" s="59"/>
      <c r="H79" s="59"/>
      <c r="I79" s="59"/>
      <c r="K79" s="4"/>
      <c r="L79" s="12"/>
      <c r="M79" s="4" t="s">
        <v>29</v>
      </c>
      <c r="N79" s="4"/>
      <c r="O79" s="40">
        <f>O77-O78</f>
        <v>3062300</v>
      </c>
      <c r="Q79" s="50" t="s">
        <v>229</v>
      </c>
    </row>
    <row r="80" spans="1:17" ht="16.5" x14ac:dyDescent="0.25">
      <c r="A80" s="4"/>
      <c r="B80" s="27"/>
      <c r="C80" s="4"/>
      <c r="D80" s="4"/>
      <c r="E80" s="12"/>
      <c r="F80" s="12"/>
      <c r="K80" s="4"/>
      <c r="L80" s="12"/>
      <c r="M80" s="4"/>
      <c r="N80" s="4"/>
      <c r="O80" s="39"/>
      <c r="P80" s="39"/>
    </row>
    <row r="81" spans="1:18" ht="16.5" x14ac:dyDescent="0.25">
      <c r="A81" s="13" t="s">
        <v>30</v>
      </c>
      <c r="B81" s="28" t="s">
        <v>31</v>
      </c>
      <c r="C81" s="13" t="s">
        <v>32</v>
      </c>
      <c r="D81" s="13" t="s">
        <v>33</v>
      </c>
      <c r="E81" s="13" t="s">
        <v>34</v>
      </c>
      <c r="F81" s="13" t="s">
        <v>35</v>
      </c>
      <c r="K81" s="13" t="s">
        <v>30</v>
      </c>
      <c r="L81" s="13" t="s">
        <v>31</v>
      </c>
      <c r="M81" s="13" t="s">
        <v>32</v>
      </c>
      <c r="N81" s="13" t="s">
        <v>33</v>
      </c>
      <c r="O81" s="13" t="s">
        <v>34</v>
      </c>
      <c r="P81" s="13" t="s">
        <v>35</v>
      </c>
    </row>
    <row r="82" spans="1:18" ht="16.5" x14ac:dyDescent="0.25">
      <c r="A82" s="13"/>
      <c r="B82" s="28"/>
      <c r="C82" s="13"/>
      <c r="D82" s="13"/>
      <c r="E82" s="13"/>
      <c r="F82" s="13"/>
      <c r="K82" s="13"/>
      <c r="L82" s="13" t="s">
        <v>141</v>
      </c>
      <c r="M82" s="13" t="s">
        <v>37</v>
      </c>
      <c r="N82" s="13">
        <v>5</v>
      </c>
      <c r="O82" s="13">
        <v>320000</v>
      </c>
      <c r="P82" s="81">
        <f>O82*N82</f>
        <v>1600000</v>
      </c>
    </row>
    <row r="83" spans="1:18" ht="18.75" x14ac:dyDescent="0.25">
      <c r="A83" s="18">
        <v>1</v>
      </c>
      <c r="B83" s="29" t="s">
        <v>79</v>
      </c>
      <c r="C83" s="18" t="s">
        <v>37</v>
      </c>
      <c r="D83" s="18">
        <v>45</v>
      </c>
      <c r="E83" s="30">
        <v>180000</v>
      </c>
      <c r="F83" s="30">
        <f t="shared" ref="F83:F92" si="11">D83*E83</f>
        <v>8100000</v>
      </c>
      <c r="G83" s="60"/>
      <c r="H83" s="31"/>
      <c r="I83" s="31"/>
      <c r="K83" s="41">
        <v>1</v>
      </c>
      <c r="L83" s="15" t="s">
        <v>233</v>
      </c>
      <c r="M83" s="14" t="s">
        <v>37</v>
      </c>
      <c r="N83" s="14">
        <v>60</v>
      </c>
      <c r="O83" s="42">
        <v>150000</v>
      </c>
      <c r="P83" s="80">
        <f>O83*N83</f>
        <v>9000000</v>
      </c>
    </row>
    <row r="84" spans="1:18" ht="18.75" x14ac:dyDescent="0.25">
      <c r="A84" s="18">
        <v>2</v>
      </c>
      <c r="B84" s="32" t="s">
        <v>80</v>
      </c>
      <c r="C84" s="18" t="s">
        <v>37</v>
      </c>
      <c r="D84" s="18">
        <v>190</v>
      </c>
      <c r="E84" s="30">
        <v>22100</v>
      </c>
      <c r="F84" s="30">
        <f t="shared" si="11"/>
        <v>4199000</v>
      </c>
      <c r="G84" s="31"/>
      <c r="H84" s="31"/>
      <c r="I84" s="31"/>
      <c r="K84" s="41">
        <v>2</v>
      </c>
      <c r="L84" s="17" t="s">
        <v>234</v>
      </c>
      <c r="M84" s="14" t="s">
        <v>37</v>
      </c>
      <c r="N84" s="14">
        <v>165</v>
      </c>
      <c r="O84" s="42">
        <v>155000</v>
      </c>
      <c r="P84" s="42">
        <f t="shared" ref="P84" si="12">N84*O84</f>
        <v>25575000</v>
      </c>
    </row>
    <row r="85" spans="1:18" ht="37.5" x14ac:dyDescent="0.25">
      <c r="A85" s="18">
        <v>3</v>
      </c>
      <c r="B85" s="32" t="s">
        <v>183</v>
      </c>
      <c r="C85" s="18" t="s">
        <v>54</v>
      </c>
      <c r="D85" s="18">
        <v>3</v>
      </c>
      <c r="E85" s="30">
        <v>367000</v>
      </c>
      <c r="F85" s="30">
        <f t="shared" si="11"/>
        <v>1101000</v>
      </c>
      <c r="G85" s="31"/>
      <c r="H85" s="31"/>
      <c r="I85" s="31"/>
      <c r="K85" s="41">
        <v>3</v>
      </c>
      <c r="L85" s="17" t="s">
        <v>131</v>
      </c>
      <c r="M85" s="14" t="s">
        <v>37</v>
      </c>
      <c r="N85" s="14">
        <v>2</v>
      </c>
      <c r="O85" s="42">
        <v>560000</v>
      </c>
      <c r="P85" s="42">
        <f>O85*N85</f>
        <v>1120000</v>
      </c>
    </row>
    <row r="86" spans="1:18" ht="18.75" x14ac:dyDescent="0.25">
      <c r="A86" s="18">
        <v>4</v>
      </c>
      <c r="B86" s="32" t="s">
        <v>55</v>
      </c>
      <c r="C86" s="18" t="s">
        <v>37</v>
      </c>
      <c r="D86" s="18">
        <v>16</v>
      </c>
      <c r="E86" s="30">
        <v>44300</v>
      </c>
      <c r="F86" s="30">
        <f t="shared" si="11"/>
        <v>708800</v>
      </c>
      <c r="G86" s="31"/>
      <c r="H86" s="31"/>
      <c r="I86" s="31"/>
      <c r="K86" s="41">
        <v>4</v>
      </c>
      <c r="L86" s="17" t="s">
        <v>42</v>
      </c>
      <c r="M86" s="14" t="s">
        <v>37</v>
      </c>
      <c r="N86" s="14">
        <v>2</v>
      </c>
      <c r="O86" s="42">
        <v>98000</v>
      </c>
      <c r="P86" s="42">
        <f>O86*N86</f>
        <v>196000</v>
      </c>
    </row>
    <row r="87" spans="1:18" ht="18.75" x14ac:dyDescent="0.25">
      <c r="A87" s="18">
        <v>5</v>
      </c>
      <c r="B87" s="32" t="s">
        <v>56</v>
      </c>
      <c r="C87" s="18" t="s">
        <v>57</v>
      </c>
      <c r="D87" s="18">
        <v>16</v>
      </c>
      <c r="E87" s="30">
        <v>75000</v>
      </c>
      <c r="F87" s="30">
        <f t="shared" si="11"/>
        <v>1200000</v>
      </c>
      <c r="G87" s="31"/>
      <c r="H87" s="31"/>
      <c r="I87" s="31"/>
      <c r="K87" s="41">
        <v>5</v>
      </c>
      <c r="L87" s="17" t="s">
        <v>43</v>
      </c>
      <c r="M87" s="14" t="s">
        <v>37</v>
      </c>
      <c r="N87" s="14">
        <v>1</v>
      </c>
      <c r="O87" s="42">
        <v>111000</v>
      </c>
      <c r="P87" s="42">
        <f>O87*N87</f>
        <v>111000</v>
      </c>
    </row>
    <row r="88" spans="1:18" ht="18.75" x14ac:dyDescent="0.25">
      <c r="A88" s="18">
        <v>6</v>
      </c>
      <c r="B88" s="32" t="s">
        <v>58</v>
      </c>
      <c r="C88" s="18" t="s">
        <v>59</v>
      </c>
      <c r="D88" s="18">
        <v>2</v>
      </c>
      <c r="E88" s="30">
        <v>53100</v>
      </c>
      <c r="F88" s="30">
        <f t="shared" si="11"/>
        <v>106200</v>
      </c>
      <c r="G88" s="31"/>
      <c r="H88" s="31"/>
      <c r="I88" s="31"/>
      <c r="K88" s="41">
        <v>6</v>
      </c>
      <c r="L88" s="15" t="s">
        <v>232</v>
      </c>
      <c r="M88" s="14" t="s">
        <v>37</v>
      </c>
      <c r="N88" s="14">
        <v>55</v>
      </c>
      <c r="O88" s="51">
        <v>47500</v>
      </c>
      <c r="P88" s="51">
        <f t="shared" ref="P88:P90" si="13">N88*O88</f>
        <v>2612500</v>
      </c>
      <c r="R88" s="79"/>
    </row>
    <row r="89" spans="1:18" ht="18.75" x14ac:dyDescent="0.25">
      <c r="A89" s="18">
        <v>7</v>
      </c>
      <c r="B89" s="32" t="s">
        <v>184</v>
      </c>
      <c r="C89" s="18" t="s">
        <v>57</v>
      </c>
      <c r="D89" s="18">
        <v>1</v>
      </c>
      <c r="E89" s="30">
        <v>94500</v>
      </c>
      <c r="F89" s="30">
        <f t="shared" si="11"/>
        <v>94500</v>
      </c>
      <c r="G89" s="31"/>
      <c r="H89" s="31"/>
      <c r="I89" s="31"/>
      <c r="K89" s="41">
        <v>7</v>
      </c>
      <c r="L89" s="17" t="s">
        <v>89</v>
      </c>
      <c r="M89" s="14" t="s">
        <v>37</v>
      </c>
      <c r="N89" s="14">
        <v>15</v>
      </c>
      <c r="O89" s="42">
        <v>39200</v>
      </c>
      <c r="P89" s="42">
        <f>N89*O89</f>
        <v>588000</v>
      </c>
    </row>
    <row r="90" spans="1:18" ht="18.75" x14ac:dyDescent="0.25">
      <c r="A90" s="18">
        <v>8</v>
      </c>
      <c r="B90" s="32" t="s">
        <v>60</v>
      </c>
      <c r="C90" s="18" t="s">
        <v>59</v>
      </c>
      <c r="D90" s="18">
        <v>2</v>
      </c>
      <c r="E90" s="30">
        <v>47400</v>
      </c>
      <c r="F90" s="30">
        <f t="shared" si="11"/>
        <v>94800</v>
      </c>
      <c r="G90" s="31"/>
      <c r="H90" s="31"/>
      <c r="I90" s="31"/>
      <c r="K90" s="41">
        <v>8</v>
      </c>
      <c r="L90" s="15" t="s">
        <v>187</v>
      </c>
      <c r="M90" s="14" t="s">
        <v>37</v>
      </c>
      <c r="N90" s="14">
        <v>40</v>
      </c>
      <c r="O90" s="51">
        <v>49500</v>
      </c>
      <c r="P90" s="51">
        <f t="shared" si="13"/>
        <v>1980000</v>
      </c>
    </row>
    <row r="91" spans="1:18" ht="18.75" x14ac:dyDescent="0.25">
      <c r="A91" s="18">
        <v>9</v>
      </c>
      <c r="B91" s="32" t="s">
        <v>50</v>
      </c>
      <c r="C91" s="18" t="s">
        <v>37</v>
      </c>
      <c r="D91" s="18">
        <v>5</v>
      </c>
      <c r="E91" s="30">
        <v>145000</v>
      </c>
      <c r="F91" s="30">
        <f t="shared" si="11"/>
        <v>725000</v>
      </c>
      <c r="G91" s="31"/>
      <c r="H91" s="31"/>
      <c r="I91" s="31"/>
      <c r="K91" s="41">
        <v>9</v>
      </c>
      <c r="L91" s="17" t="s">
        <v>230</v>
      </c>
      <c r="M91" s="14" t="s">
        <v>231</v>
      </c>
      <c r="N91" s="14">
        <v>15</v>
      </c>
      <c r="O91" s="42">
        <v>270000</v>
      </c>
      <c r="P91" s="42">
        <f>O91*N91</f>
        <v>4050000</v>
      </c>
    </row>
    <row r="92" spans="1:18" ht="18.75" x14ac:dyDescent="0.25">
      <c r="A92" s="18">
        <v>10</v>
      </c>
      <c r="B92" s="32" t="s">
        <v>159</v>
      </c>
      <c r="C92" s="18" t="s">
        <v>37</v>
      </c>
      <c r="D92" s="18">
        <v>4</v>
      </c>
      <c r="E92" s="30">
        <v>94000</v>
      </c>
      <c r="F92" s="30">
        <f t="shared" si="11"/>
        <v>376000</v>
      </c>
      <c r="G92" s="31"/>
      <c r="H92" s="31"/>
      <c r="I92" s="31"/>
      <c r="K92" s="41">
        <v>10</v>
      </c>
      <c r="L92" s="17" t="s">
        <v>148</v>
      </c>
      <c r="M92" s="14" t="s">
        <v>149</v>
      </c>
      <c r="N92" s="14">
        <v>3</v>
      </c>
      <c r="O92" s="42">
        <v>367500</v>
      </c>
      <c r="P92" s="42">
        <f t="shared" ref="P92" si="14">N92*O92</f>
        <v>1102500</v>
      </c>
    </row>
    <row r="93" spans="1:18" ht="18.75" x14ac:dyDescent="0.25">
      <c r="A93" s="18">
        <v>11</v>
      </c>
      <c r="B93" s="29" t="s">
        <v>62</v>
      </c>
      <c r="C93" s="18"/>
      <c r="D93" s="18"/>
      <c r="E93" s="30"/>
      <c r="F93" s="30">
        <v>1345000</v>
      </c>
      <c r="K93" s="41">
        <v>11</v>
      </c>
      <c r="L93" s="17" t="s">
        <v>55</v>
      </c>
      <c r="M93" s="14" t="s">
        <v>37</v>
      </c>
      <c r="N93" s="14">
        <v>4</v>
      </c>
      <c r="O93" s="42">
        <v>44300</v>
      </c>
      <c r="P93" s="42">
        <f t="shared" ref="P93:P94" si="15">N93*O93</f>
        <v>177200</v>
      </c>
    </row>
    <row r="94" spans="1:18" ht="18.75" x14ac:dyDescent="0.25">
      <c r="A94" s="14"/>
      <c r="B94" s="33" t="s">
        <v>63</v>
      </c>
      <c r="C94" s="14"/>
      <c r="D94" s="14"/>
      <c r="E94" s="15"/>
      <c r="F94" s="24">
        <f>SUM(F83:F93)</f>
        <v>18050300</v>
      </c>
      <c r="K94" s="41">
        <v>12</v>
      </c>
      <c r="L94" s="17" t="s">
        <v>56</v>
      </c>
      <c r="M94" s="14" t="s">
        <v>57</v>
      </c>
      <c r="N94" s="14">
        <v>4</v>
      </c>
      <c r="O94" s="42">
        <v>75000</v>
      </c>
      <c r="P94" s="42">
        <f t="shared" si="15"/>
        <v>300000</v>
      </c>
    </row>
    <row r="95" spans="1:18" ht="18.75" x14ac:dyDescent="0.25">
      <c r="A95" s="25"/>
      <c r="B95" s="56"/>
      <c r="C95" s="25"/>
      <c r="D95" s="25"/>
      <c r="E95" s="57"/>
      <c r="F95" s="58"/>
      <c r="K95" s="41">
        <v>13</v>
      </c>
      <c r="L95" s="17" t="s">
        <v>58</v>
      </c>
      <c r="M95" s="14" t="s">
        <v>59</v>
      </c>
      <c r="N95" s="14">
        <v>6</v>
      </c>
      <c r="O95" s="42">
        <v>53100</v>
      </c>
      <c r="P95" s="42">
        <f>N95*O95</f>
        <v>318600</v>
      </c>
    </row>
    <row r="96" spans="1:18" ht="18.75" x14ac:dyDescent="0.25">
      <c r="K96" s="41">
        <v>14</v>
      </c>
      <c r="L96" s="17" t="s">
        <v>60</v>
      </c>
      <c r="M96" s="14" t="s">
        <v>59</v>
      </c>
      <c r="N96" s="14">
        <v>6</v>
      </c>
      <c r="O96" s="42">
        <v>47400</v>
      </c>
      <c r="P96" s="42">
        <f>N96*O96</f>
        <v>284400</v>
      </c>
    </row>
    <row r="97" spans="1:17" ht="18.75" x14ac:dyDescent="0.25">
      <c r="K97" s="41"/>
      <c r="L97" s="17" t="s">
        <v>243</v>
      </c>
      <c r="M97" s="14" t="s">
        <v>231</v>
      </c>
      <c r="N97" s="14">
        <v>5</v>
      </c>
      <c r="O97" s="42">
        <v>47500</v>
      </c>
      <c r="P97" s="42">
        <f>N97*O97</f>
        <v>237500</v>
      </c>
    </row>
    <row r="98" spans="1:17" ht="18.75" x14ac:dyDescent="0.25">
      <c r="K98" s="41">
        <v>15</v>
      </c>
      <c r="L98" s="17" t="s">
        <v>239</v>
      </c>
      <c r="M98" s="14" t="s">
        <v>240</v>
      </c>
      <c r="N98" s="14">
        <v>40</v>
      </c>
      <c r="O98" s="42">
        <v>11000</v>
      </c>
      <c r="P98" s="42">
        <f>N98*O98</f>
        <v>440000</v>
      </c>
    </row>
    <row r="99" spans="1:17" ht="18.75" x14ac:dyDescent="0.25">
      <c r="K99" s="41">
        <v>16</v>
      </c>
      <c r="L99" s="17" t="s">
        <v>235</v>
      </c>
      <c r="M99" s="14" t="s">
        <v>231</v>
      </c>
      <c r="N99" s="14">
        <v>75</v>
      </c>
      <c r="O99" s="42">
        <v>19600</v>
      </c>
      <c r="P99" s="42">
        <f>N99*O99</f>
        <v>1470000</v>
      </c>
    </row>
    <row r="100" spans="1:17" ht="18.75" x14ac:dyDescent="0.25">
      <c r="K100" s="41">
        <v>17</v>
      </c>
      <c r="L100" s="17" t="s">
        <v>62</v>
      </c>
      <c r="M100" s="14"/>
      <c r="N100" s="14"/>
      <c r="O100" s="49"/>
      <c r="P100" s="42">
        <v>1800000</v>
      </c>
    </row>
    <row r="101" spans="1:17" ht="18.75" x14ac:dyDescent="0.25">
      <c r="K101" s="41">
        <v>18</v>
      </c>
      <c r="L101" s="17" t="s">
        <v>117</v>
      </c>
      <c r="M101" s="14" t="s">
        <v>37</v>
      </c>
      <c r="N101" s="14">
        <v>120</v>
      </c>
      <c r="O101" s="42">
        <v>24000</v>
      </c>
      <c r="P101" s="42">
        <f>N101*O101</f>
        <v>2880000</v>
      </c>
    </row>
    <row r="102" spans="1:17" ht="16.5" x14ac:dyDescent="0.25">
      <c r="K102" s="41"/>
      <c r="L102" s="43" t="s">
        <v>63</v>
      </c>
      <c r="M102" s="41"/>
      <c r="N102" s="41"/>
      <c r="O102" s="44"/>
      <c r="P102" s="45">
        <f>SUM(P82:P101)</f>
        <v>55842700</v>
      </c>
    </row>
    <row r="103" spans="1:17" ht="16.5" x14ac:dyDescent="0.25">
      <c r="K103" s="65"/>
      <c r="L103" s="72"/>
      <c r="M103" s="65"/>
      <c r="N103" s="65"/>
      <c r="O103" s="73"/>
      <c r="P103" s="74"/>
    </row>
    <row r="104" spans="1:17" ht="18.75" x14ac:dyDescent="0.25">
      <c r="K104" s="65"/>
      <c r="L104" s="57"/>
      <c r="M104" s="25"/>
      <c r="N104" s="25"/>
      <c r="O104" s="75"/>
      <c r="P104" s="76"/>
    </row>
    <row r="105" spans="1:17" ht="16.5" x14ac:dyDescent="0.25">
      <c r="K105" s="65"/>
      <c r="L105" s="72"/>
      <c r="M105" s="65"/>
      <c r="N105" s="65"/>
      <c r="O105" s="73"/>
      <c r="P105" s="74"/>
    </row>
    <row r="107" spans="1:17" ht="15.6" customHeight="1" x14ac:dyDescent="0.25">
      <c r="A107" s="120"/>
      <c r="B107" s="120"/>
      <c r="C107" s="120"/>
      <c r="D107" s="121"/>
      <c r="E107" s="121"/>
      <c r="F107" s="121"/>
    </row>
    <row r="108" spans="1:17" ht="18.75" x14ac:dyDescent="0.25">
      <c r="K108" s="65"/>
      <c r="L108" s="58"/>
      <c r="M108" s="25"/>
      <c r="N108" s="25"/>
      <c r="O108" s="77"/>
      <c r="P108" s="78"/>
    </row>
    <row r="109" spans="1:17" ht="15.6" customHeight="1" x14ac:dyDescent="0.25">
      <c r="A109" s="120"/>
      <c r="B109" s="120"/>
      <c r="C109" s="120"/>
      <c r="D109" s="121"/>
      <c r="E109" s="121"/>
      <c r="F109" s="121"/>
      <c r="G109" s="3"/>
    </row>
    <row r="110" spans="1:17" ht="16.5" x14ac:dyDescent="0.25">
      <c r="A110" s="122"/>
      <c r="B110" s="122"/>
      <c r="C110" s="122"/>
      <c r="D110" s="122"/>
      <c r="E110" s="122"/>
      <c r="F110" s="122"/>
      <c r="G110" s="3"/>
    </row>
    <row r="111" spans="1:17" ht="17.45" customHeight="1" x14ac:dyDescent="0.25">
      <c r="A111" s="4"/>
      <c r="B111" s="117" t="s">
        <v>21</v>
      </c>
      <c r="C111" s="117"/>
      <c r="D111" s="117"/>
      <c r="E111" s="117"/>
      <c r="F111" s="117"/>
      <c r="G111" s="67"/>
      <c r="K111" s="117" t="s">
        <v>103</v>
      </c>
      <c r="L111" s="117"/>
      <c r="M111" s="117"/>
      <c r="N111" s="117"/>
      <c r="O111" s="117"/>
      <c r="P111" s="117"/>
      <c r="Q111" s="3"/>
    </row>
    <row r="112" spans="1:17" ht="18" customHeight="1" x14ac:dyDescent="0.25">
      <c r="A112" s="4"/>
      <c r="B112" s="5"/>
      <c r="C112" s="6" t="s">
        <v>93</v>
      </c>
      <c r="D112" s="118" t="s">
        <v>218</v>
      </c>
      <c r="E112" s="118"/>
      <c r="F112" s="118"/>
      <c r="G112" s="67"/>
      <c r="K112" s="8"/>
      <c r="L112" s="5"/>
      <c r="M112" s="53" t="s">
        <v>164</v>
      </c>
      <c r="N112" s="118" t="s">
        <v>220</v>
      </c>
      <c r="O112" s="118"/>
      <c r="P112" s="118"/>
      <c r="Q112" s="3"/>
    </row>
    <row r="113" spans="1:17" ht="18.75" x14ac:dyDescent="0.25">
      <c r="A113" s="4"/>
      <c r="B113" s="5"/>
      <c r="C113" s="8" t="s">
        <v>23</v>
      </c>
      <c r="D113" s="8"/>
      <c r="E113" s="9">
        <v>1345</v>
      </c>
      <c r="F113" s="7"/>
      <c r="G113" s="67"/>
      <c r="K113" s="8"/>
      <c r="L113" s="7"/>
      <c r="M113" s="8" t="s">
        <v>23</v>
      </c>
      <c r="N113" s="8"/>
      <c r="O113" s="39">
        <v>1785</v>
      </c>
      <c r="P113" s="46"/>
      <c r="Q113" s="3" t="s">
        <v>165</v>
      </c>
    </row>
    <row r="114" spans="1:17" ht="18.75" x14ac:dyDescent="0.25">
      <c r="A114" s="4"/>
      <c r="B114" s="5"/>
      <c r="C114" s="8" t="s">
        <v>25</v>
      </c>
      <c r="D114" s="8"/>
      <c r="E114" s="11">
        <f>E113*13500</f>
        <v>18157500</v>
      </c>
      <c r="F114" s="67" t="s">
        <v>215</v>
      </c>
      <c r="G114" s="3"/>
      <c r="K114" s="8"/>
      <c r="L114" s="7"/>
      <c r="M114" s="8" t="s">
        <v>25</v>
      </c>
      <c r="N114" s="8"/>
      <c r="O114" s="40">
        <f>O113*33000</f>
        <v>58905000</v>
      </c>
      <c r="P114" s="46"/>
      <c r="Q114" s="3" t="s">
        <v>146</v>
      </c>
    </row>
    <row r="115" spans="1:17" ht="18.75" x14ac:dyDescent="0.25">
      <c r="A115" s="4"/>
      <c r="B115" s="5"/>
      <c r="C115" s="8" t="s">
        <v>27</v>
      </c>
      <c r="D115" s="8"/>
      <c r="E115" s="11">
        <f>F138</f>
        <v>18116700</v>
      </c>
      <c r="F115" s="67" t="s">
        <v>92</v>
      </c>
      <c r="G115" s="3"/>
      <c r="K115" s="8"/>
      <c r="L115" s="7"/>
      <c r="M115" s="8" t="s">
        <v>27</v>
      </c>
      <c r="N115" s="8"/>
      <c r="O115" s="40">
        <f>P137</f>
        <v>61116900</v>
      </c>
      <c r="P115" s="46"/>
      <c r="Q115" s="3" t="s">
        <v>178</v>
      </c>
    </row>
    <row r="116" spans="1:17" ht="18.75" x14ac:dyDescent="0.25">
      <c r="A116" s="4"/>
      <c r="B116" s="5"/>
      <c r="C116" s="8" t="s">
        <v>29</v>
      </c>
      <c r="D116" s="8"/>
      <c r="E116" s="11">
        <f>E114-E115</f>
        <v>40800</v>
      </c>
      <c r="F116" s="67"/>
      <c r="G116" s="3"/>
      <c r="K116" s="8"/>
      <c r="L116" s="7"/>
      <c r="M116" s="8" t="s">
        <v>29</v>
      </c>
      <c r="N116" s="8"/>
      <c r="O116" s="40">
        <f>O114-O115</f>
        <v>-2211900</v>
      </c>
      <c r="P116" s="46"/>
      <c r="Q116" s="3" t="s">
        <v>181</v>
      </c>
    </row>
    <row r="117" spans="1:17" ht="16.5" x14ac:dyDescent="0.25">
      <c r="A117" s="4"/>
      <c r="B117" s="27"/>
      <c r="C117" s="4"/>
      <c r="D117" s="4"/>
      <c r="E117" s="12"/>
      <c r="F117" s="12"/>
      <c r="G117" s="3"/>
      <c r="K117" s="4"/>
      <c r="L117" s="12"/>
      <c r="M117" s="4"/>
      <c r="N117" s="4"/>
      <c r="O117" s="39"/>
      <c r="P117" s="39"/>
      <c r="Q117" s="3"/>
    </row>
    <row r="118" spans="1:17" ht="16.5" x14ac:dyDescent="0.25">
      <c r="A118" s="13" t="s">
        <v>30</v>
      </c>
      <c r="B118" s="28" t="s">
        <v>31</v>
      </c>
      <c r="C118" s="13" t="s">
        <v>32</v>
      </c>
      <c r="D118" s="13" t="s">
        <v>33</v>
      </c>
      <c r="E118" s="13" t="s">
        <v>34</v>
      </c>
      <c r="F118" s="13" t="s">
        <v>35</v>
      </c>
      <c r="G118" s="3"/>
      <c r="K118" s="13" t="s">
        <v>30</v>
      </c>
      <c r="L118" s="13" t="s">
        <v>31</v>
      </c>
      <c r="M118" s="13" t="s">
        <v>32</v>
      </c>
      <c r="N118" s="13" t="s">
        <v>33</v>
      </c>
      <c r="O118" s="13" t="s">
        <v>34</v>
      </c>
      <c r="P118" s="13" t="s">
        <v>35</v>
      </c>
      <c r="Q118" s="3"/>
    </row>
    <row r="119" spans="1:17" ht="16.5" x14ac:dyDescent="0.25">
      <c r="A119" s="13"/>
      <c r="B119" s="28" t="s">
        <v>223</v>
      </c>
      <c r="C119" s="13" t="s">
        <v>37</v>
      </c>
      <c r="D119" s="13">
        <v>4</v>
      </c>
      <c r="E119" s="82">
        <v>9500</v>
      </c>
      <c r="F119" s="82">
        <f>E119*D119</f>
        <v>38000</v>
      </c>
      <c r="G119" s="3"/>
      <c r="K119" s="13"/>
      <c r="L119" s="13"/>
      <c r="M119" s="13" t="s">
        <v>37</v>
      </c>
      <c r="N119" s="13"/>
      <c r="O119" s="82"/>
      <c r="P119" s="83">
        <f>O119*N119</f>
        <v>0</v>
      </c>
      <c r="Q119" s="3"/>
    </row>
    <row r="120" spans="1:17" ht="18.75" x14ac:dyDescent="0.25">
      <c r="A120" s="14">
        <v>1</v>
      </c>
      <c r="B120" s="34" t="s">
        <v>36</v>
      </c>
      <c r="C120" s="14" t="s">
        <v>37</v>
      </c>
      <c r="D120" s="14">
        <v>40</v>
      </c>
      <c r="E120" s="16">
        <v>150000</v>
      </c>
      <c r="F120" s="16">
        <f t="shared" ref="F120:F131" si="16">D120*E120</f>
        <v>6000000</v>
      </c>
      <c r="G120" s="3"/>
      <c r="K120" s="41">
        <v>1</v>
      </c>
      <c r="L120" s="15" t="s">
        <v>36</v>
      </c>
      <c r="M120" s="14" t="s">
        <v>37</v>
      </c>
      <c r="N120" s="14">
        <v>160</v>
      </c>
      <c r="O120" s="42">
        <v>150000</v>
      </c>
      <c r="P120" s="42">
        <f t="shared" ref="P120:P135" si="17">N120*O120</f>
        <v>24000000</v>
      </c>
      <c r="Q120" s="3"/>
    </row>
    <row r="121" spans="1:17" ht="18.75" x14ac:dyDescent="0.25">
      <c r="A121" s="14">
        <v>2</v>
      </c>
      <c r="B121" s="35" t="s">
        <v>94</v>
      </c>
      <c r="C121" s="14" t="s">
        <v>37</v>
      </c>
      <c r="D121" s="14">
        <v>1</v>
      </c>
      <c r="E121" s="16">
        <v>550000</v>
      </c>
      <c r="F121" s="16">
        <f t="shared" si="16"/>
        <v>550000</v>
      </c>
      <c r="G121" s="3"/>
      <c r="K121" s="41">
        <v>2</v>
      </c>
      <c r="L121" s="15" t="s">
        <v>94</v>
      </c>
      <c r="M121" s="14" t="s">
        <v>37</v>
      </c>
      <c r="N121" s="14">
        <v>2</v>
      </c>
      <c r="O121" s="16">
        <v>550000</v>
      </c>
      <c r="P121" s="16">
        <f t="shared" si="17"/>
        <v>1100000</v>
      </c>
      <c r="Q121" s="3"/>
    </row>
    <row r="122" spans="1:17" ht="18.75" x14ac:dyDescent="0.25">
      <c r="A122" s="14">
        <v>3</v>
      </c>
      <c r="B122" s="35" t="s">
        <v>95</v>
      </c>
      <c r="C122" s="14" t="s">
        <v>37</v>
      </c>
      <c r="D122" s="14">
        <v>4</v>
      </c>
      <c r="E122" s="16">
        <v>195000</v>
      </c>
      <c r="F122" s="16">
        <f t="shared" si="16"/>
        <v>780000</v>
      </c>
      <c r="G122" s="3"/>
      <c r="K122" s="41">
        <v>3</v>
      </c>
      <c r="L122" s="87" t="s">
        <v>167</v>
      </c>
      <c r="M122" s="14" t="s">
        <v>86</v>
      </c>
      <c r="N122" s="14">
        <v>3620</v>
      </c>
      <c r="O122" s="16">
        <v>1700</v>
      </c>
      <c r="P122" s="16">
        <f t="shared" si="17"/>
        <v>6154000</v>
      </c>
      <c r="Q122" s="3"/>
    </row>
    <row r="123" spans="1:17" ht="18.75" x14ac:dyDescent="0.25">
      <c r="A123" s="14">
        <v>4</v>
      </c>
      <c r="B123" s="35" t="s">
        <v>96</v>
      </c>
      <c r="C123" s="14" t="s">
        <v>37</v>
      </c>
      <c r="D123" s="14">
        <v>115</v>
      </c>
      <c r="E123" s="16">
        <v>19600</v>
      </c>
      <c r="F123" s="16">
        <f t="shared" si="16"/>
        <v>2254000</v>
      </c>
      <c r="G123" s="3"/>
      <c r="K123" s="41">
        <v>4</v>
      </c>
      <c r="L123" s="17" t="s">
        <v>42</v>
      </c>
      <c r="M123" s="14" t="s">
        <v>37</v>
      </c>
      <c r="N123" s="14">
        <v>1</v>
      </c>
      <c r="O123" s="16">
        <v>96500</v>
      </c>
      <c r="P123" s="16">
        <f t="shared" si="17"/>
        <v>96500</v>
      </c>
      <c r="Q123" s="3"/>
    </row>
    <row r="124" spans="1:17" ht="18.75" x14ac:dyDescent="0.25">
      <c r="A124" s="14">
        <v>5</v>
      </c>
      <c r="B124" s="35" t="s">
        <v>42</v>
      </c>
      <c r="C124" s="14" t="s">
        <v>37</v>
      </c>
      <c r="D124" s="14">
        <v>1</v>
      </c>
      <c r="E124" s="16">
        <v>96500</v>
      </c>
      <c r="F124" s="16">
        <f t="shared" si="16"/>
        <v>96500</v>
      </c>
      <c r="G124" s="3"/>
      <c r="K124" s="41">
        <v>5</v>
      </c>
      <c r="L124" s="86" t="s">
        <v>242</v>
      </c>
      <c r="M124" s="14" t="s">
        <v>37</v>
      </c>
      <c r="N124" s="14">
        <v>50</v>
      </c>
      <c r="O124" s="42">
        <v>73000</v>
      </c>
      <c r="P124" s="42">
        <f t="shared" si="17"/>
        <v>3650000</v>
      </c>
      <c r="Q124" s="3"/>
    </row>
    <row r="125" spans="1:17" ht="18.75" x14ac:dyDescent="0.25">
      <c r="A125" s="14">
        <v>6</v>
      </c>
      <c r="B125" s="35" t="s">
        <v>43</v>
      </c>
      <c r="C125" s="14" t="s">
        <v>37</v>
      </c>
      <c r="D125" s="14">
        <v>1</v>
      </c>
      <c r="E125" s="16">
        <v>111000</v>
      </c>
      <c r="F125" s="16">
        <f t="shared" si="16"/>
        <v>111000</v>
      </c>
      <c r="G125" s="3"/>
      <c r="K125" s="41">
        <v>6</v>
      </c>
      <c r="L125" s="17" t="s">
        <v>43</v>
      </c>
      <c r="M125" s="14" t="s">
        <v>37</v>
      </c>
      <c r="N125" s="14">
        <v>1</v>
      </c>
      <c r="O125" s="16">
        <v>111000</v>
      </c>
      <c r="P125" s="16">
        <f t="shared" si="17"/>
        <v>111000</v>
      </c>
      <c r="Q125" s="3"/>
    </row>
    <row r="126" spans="1:17" ht="18.75" x14ac:dyDescent="0.25">
      <c r="A126" s="14">
        <v>7</v>
      </c>
      <c r="B126" s="35" t="s">
        <v>46</v>
      </c>
      <c r="C126" s="14" t="s">
        <v>37</v>
      </c>
      <c r="D126" s="14">
        <v>20</v>
      </c>
      <c r="E126" s="16">
        <v>48000</v>
      </c>
      <c r="F126" s="16">
        <f t="shared" si="16"/>
        <v>960000</v>
      </c>
      <c r="G126" s="3"/>
      <c r="K126" s="41">
        <v>7</v>
      </c>
      <c r="L126" s="17" t="s">
        <v>241</v>
      </c>
      <c r="M126" s="14" t="s">
        <v>37</v>
      </c>
      <c r="N126" s="14">
        <v>72</v>
      </c>
      <c r="O126" s="42">
        <v>51600</v>
      </c>
      <c r="P126" s="42">
        <f t="shared" si="17"/>
        <v>3715200</v>
      </c>
      <c r="Q126" s="3"/>
    </row>
    <row r="127" spans="1:17" ht="18.75" x14ac:dyDescent="0.25">
      <c r="A127" s="14">
        <v>8</v>
      </c>
      <c r="B127" s="35" t="s">
        <v>97</v>
      </c>
      <c r="C127" s="14" t="s">
        <v>37</v>
      </c>
      <c r="D127" s="14">
        <v>1</v>
      </c>
      <c r="E127" s="16">
        <v>69500</v>
      </c>
      <c r="F127" s="16">
        <f t="shared" si="16"/>
        <v>69500</v>
      </c>
      <c r="G127" s="3"/>
      <c r="K127" s="41">
        <v>8</v>
      </c>
      <c r="L127" s="17" t="s">
        <v>55</v>
      </c>
      <c r="M127" s="14" t="s">
        <v>37</v>
      </c>
      <c r="N127" s="14">
        <v>4</v>
      </c>
      <c r="O127" s="42">
        <v>44300</v>
      </c>
      <c r="P127" s="42">
        <f t="shared" si="17"/>
        <v>177200</v>
      </c>
      <c r="Q127" s="3"/>
    </row>
    <row r="128" spans="1:17" ht="18.75" x14ac:dyDescent="0.25">
      <c r="A128" s="14">
        <v>9</v>
      </c>
      <c r="B128" s="35" t="s">
        <v>98</v>
      </c>
      <c r="C128" s="14" t="s">
        <v>86</v>
      </c>
      <c r="D128" s="14">
        <v>170</v>
      </c>
      <c r="E128" s="16">
        <v>5000</v>
      </c>
      <c r="F128" s="16">
        <f t="shared" si="16"/>
        <v>850000</v>
      </c>
      <c r="G128" s="3"/>
      <c r="K128" s="41">
        <v>9</v>
      </c>
      <c r="L128" s="17" t="s">
        <v>56</v>
      </c>
      <c r="M128" s="14" t="s">
        <v>57</v>
      </c>
      <c r="N128" s="14">
        <v>4</v>
      </c>
      <c r="O128" s="42">
        <v>75000</v>
      </c>
      <c r="P128" s="42">
        <f t="shared" si="17"/>
        <v>300000</v>
      </c>
      <c r="Q128" s="3"/>
    </row>
    <row r="129" spans="1:17" ht="18.75" x14ac:dyDescent="0.25">
      <c r="A129" s="14">
        <v>10</v>
      </c>
      <c r="B129" s="35" t="s">
        <v>99</v>
      </c>
      <c r="C129" s="14" t="s">
        <v>57</v>
      </c>
      <c r="D129" s="14">
        <v>1</v>
      </c>
      <c r="E129" s="16">
        <v>25500</v>
      </c>
      <c r="F129" s="16">
        <f t="shared" si="16"/>
        <v>25500</v>
      </c>
      <c r="G129" s="3"/>
      <c r="K129" s="41">
        <v>10</v>
      </c>
      <c r="L129" s="17" t="s">
        <v>129</v>
      </c>
      <c r="M129" s="14" t="s">
        <v>54</v>
      </c>
      <c r="N129" s="14">
        <v>2</v>
      </c>
      <c r="O129" s="42">
        <v>78000</v>
      </c>
      <c r="P129" s="42">
        <f t="shared" si="17"/>
        <v>156000</v>
      </c>
      <c r="Q129" s="3"/>
    </row>
    <row r="130" spans="1:17" ht="18.75" x14ac:dyDescent="0.25">
      <c r="A130" s="14">
        <v>11</v>
      </c>
      <c r="B130" s="35" t="s">
        <v>221</v>
      </c>
      <c r="C130" s="14" t="s">
        <v>37</v>
      </c>
      <c r="D130" s="14">
        <v>20</v>
      </c>
      <c r="E130" s="16">
        <v>180000</v>
      </c>
      <c r="F130" s="16">
        <f t="shared" si="16"/>
        <v>3600000</v>
      </c>
      <c r="G130" s="3"/>
      <c r="K130" s="41">
        <v>11</v>
      </c>
      <c r="L130" s="17" t="s">
        <v>58</v>
      </c>
      <c r="M130" s="14" t="s">
        <v>59</v>
      </c>
      <c r="N130" s="14">
        <v>4</v>
      </c>
      <c r="O130" s="42">
        <v>53100</v>
      </c>
      <c r="P130" s="42">
        <f t="shared" si="17"/>
        <v>212400</v>
      </c>
      <c r="Q130" s="3"/>
    </row>
    <row r="131" spans="1:17" ht="37.5" x14ac:dyDescent="0.25">
      <c r="A131" s="14">
        <v>12</v>
      </c>
      <c r="B131" s="35" t="s">
        <v>53</v>
      </c>
      <c r="C131" s="14" t="s">
        <v>54</v>
      </c>
      <c r="D131" s="14">
        <v>2</v>
      </c>
      <c r="E131" s="16">
        <v>78000</v>
      </c>
      <c r="F131" s="16">
        <f t="shared" si="16"/>
        <v>156000</v>
      </c>
      <c r="G131" s="3"/>
      <c r="K131" s="41">
        <v>12</v>
      </c>
      <c r="L131" s="17" t="s">
        <v>60</v>
      </c>
      <c r="M131" s="14" t="s">
        <v>59</v>
      </c>
      <c r="N131" s="14">
        <v>4</v>
      </c>
      <c r="O131" s="42">
        <v>47400</v>
      </c>
      <c r="P131" s="42">
        <f t="shared" si="17"/>
        <v>189600</v>
      </c>
      <c r="Q131" s="3"/>
    </row>
    <row r="132" spans="1:17" ht="18.75" x14ac:dyDescent="0.25">
      <c r="A132" s="14">
        <v>13</v>
      </c>
      <c r="B132" s="35" t="s">
        <v>55</v>
      </c>
      <c r="C132" s="14" t="s">
        <v>37</v>
      </c>
      <c r="D132" s="14">
        <v>4</v>
      </c>
      <c r="E132" s="16">
        <v>44300</v>
      </c>
      <c r="F132" s="16">
        <f t="shared" ref="F132:F136" si="18">D132*E132</f>
        <v>177200</v>
      </c>
      <c r="G132" s="3"/>
      <c r="K132" s="41">
        <v>13</v>
      </c>
      <c r="L132" s="17" t="s">
        <v>186</v>
      </c>
      <c r="M132" s="14" t="s">
        <v>179</v>
      </c>
      <c r="N132" s="14">
        <v>10</v>
      </c>
      <c r="O132" s="42">
        <v>19500</v>
      </c>
      <c r="P132" s="42">
        <f t="shared" si="17"/>
        <v>195000</v>
      </c>
      <c r="Q132" s="3"/>
    </row>
    <row r="133" spans="1:17" ht="18.75" x14ac:dyDescent="0.25">
      <c r="A133" s="14">
        <v>14</v>
      </c>
      <c r="B133" s="35" t="s">
        <v>56</v>
      </c>
      <c r="C133" s="14" t="s">
        <v>57</v>
      </c>
      <c r="D133" s="14">
        <v>4</v>
      </c>
      <c r="E133" s="16">
        <v>75000</v>
      </c>
      <c r="F133" s="16">
        <f t="shared" si="18"/>
        <v>300000</v>
      </c>
      <c r="G133" s="3"/>
      <c r="K133" s="41">
        <v>14</v>
      </c>
      <c r="L133" s="17" t="s">
        <v>185</v>
      </c>
      <c r="M133" s="14" t="s">
        <v>111</v>
      </c>
      <c r="N133" s="14">
        <v>2</v>
      </c>
      <c r="O133" s="42">
        <v>90000</v>
      </c>
      <c r="P133" s="42">
        <f t="shared" si="17"/>
        <v>180000</v>
      </c>
      <c r="Q133" s="3"/>
    </row>
    <row r="134" spans="1:17" ht="18.75" x14ac:dyDescent="0.25">
      <c r="A134" s="14">
        <v>15</v>
      </c>
      <c r="B134" s="35" t="s">
        <v>58</v>
      </c>
      <c r="C134" s="14" t="s">
        <v>59</v>
      </c>
      <c r="D134" s="14">
        <v>4</v>
      </c>
      <c r="E134" s="16">
        <v>53100</v>
      </c>
      <c r="F134" s="16">
        <f t="shared" si="18"/>
        <v>212400</v>
      </c>
      <c r="G134" s="3"/>
      <c r="K134" s="41">
        <v>15</v>
      </c>
      <c r="L134" s="17" t="s">
        <v>170</v>
      </c>
      <c r="M134" s="14" t="s">
        <v>171</v>
      </c>
      <c r="N134" s="14">
        <v>1800</v>
      </c>
      <c r="O134" s="42">
        <v>9000</v>
      </c>
      <c r="P134" s="42">
        <f t="shared" si="17"/>
        <v>16200000</v>
      </c>
      <c r="Q134" s="3"/>
    </row>
    <row r="135" spans="1:17" ht="18.75" x14ac:dyDescent="0.25">
      <c r="A135" s="14">
        <v>16</v>
      </c>
      <c r="B135" s="35" t="s">
        <v>60</v>
      </c>
      <c r="C135" s="14" t="s">
        <v>59</v>
      </c>
      <c r="D135" s="14">
        <v>4</v>
      </c>
      <c r="E135" s="16">
        <v>47400</v>
      </c>
      <c r="F135" s="16">
        <f t="shared" si="18"/>
        <v>189600</v>
      </c>
      <c r="G135" s="3"/>
      <c r="K135" s="41">
        <v>16</v>
      </c>
      <c r="L135" s="15" t="s">
        <v>117</v>
      </c>
      <c r="M135" s="14" t="s">
        <v>37</v>
      </c>
      <c r="N135" s="14">
        <v>120</v>
      </c>
      <c r="O135" s="42">
        <v>24000</v>
      </c>
      <c r="P135" s="42">
        <f t="shared" si="17"/>
        <v>2880000</v>
      </c>
      <c r="Q135" s="3"/>
    </row>
    <row r="136" spans="1:17" ht="18.75" x14ac:dyDescent="0.25">
      <c r="A136" s="14">
        <v>17</v>
      </c>
      <c r="B136" s="35" t="s">
        <v>101</v>
      </c>
      <c r="C136" s="14" t="s">
        <v>74</v>
      </c>
      <c r="D136" s="14">
        <v>40</v>
      </c>
      <c r="E136" s="16">
        <v>11000</v>
      </c>
      <c r="F136" s="16">
        <f t="shared" si="18"/>
        <v>440000</v>
      </c>
      <c r="G136" s="3"/>
      <c r="K136" s="41">
        <v>17</v>
      </c>
      <c r="L136" s="15" t="s">
        <v>62</v>
      </c>
      <c r="M136" s="14"/>
      <c r="N136" s="14"/>
      <c r="O136" s="42"/>
      <c r="P136" s="42">
        <v>1800000</v>
      </c>
      <c r="Q136" s="3"/>
    </row>
    <row r="137" spans="1:17" ht="18.75" x14ac:dyDescent="0.25">
      <c r="A137" s="14">
        <v>18</v>
      </c>
      <c r="B137" s="34" t="s">
        <v>62</v>
      </c>
      <c r="C137" s="14"/>
      <c r="D137" s="14"/>
      <c r="E137" s="16"/>
      <c r="F137" s="16">
        <v>1345000</v>
      </c>
      <c r="G137" s="3"/>
      <c r="K137" s="41">
        <v>18</v>
      </c>
      <c r="L137" s="24" t="s">
        <v>63</v>
      </c>
      <c r="M137" s="14"/>
      <c r="N137" s="14"/>
      <c r="O137" s="47"/>
      <c r="P137" s="48">
        <f>SUM(P119:P136)</f>
        <v>61116900</v>
      </c>
      <c r="Q137" s="3"/>
    </row>
    <row r="138" spans="1:17" ht="18.75" x14ac:dyDescent="0.25">
      <c r="A138" s="14">
        <v>19</v>
      </c>
      <c r="B138" s="33" t="s">
        <v>63</v>
      </c>
      <c r="C138" s="14"/>
      <c r="D138" s="14"/>
      <c r="E138" s="15"/>
      <c r="F138" s="24">
        <f>SUM(F120:F137)</f>
        <v>18116700</v>
      </c>
      <c r="G138" s="3"/>
      <c r="K138" s="41"/>
      <c r="L138" s="17"/>
      <c r="M138" s="14"/>
      <c r="N138" s="14"/>
      <c r="O138" s="42"/>
      <c r="P138" s="42"/>
      <c r="Q138" s="3"/>
    </row>
    <row r="139" spans="1:17" ht="18.75" x14ac:dyDescent="0.25">
      <c r="A139" s="25"/>
      <c r="B139" s="63"/>
      <c r="C139" s="25"/>
      <c r="D139" s="25"/>
      <c r="E139" s="64"/>
      <c r="F139" s="64"/>
      <c r="G139" s="3"/>
      <c r="K139" s="65"/>
      <c r="Q139" s="3"/>
    </row>
    <row r="140" spans="1:17" ht="18.75" x14ac:dyDescent="0.25">
      <c r="A140" s="25"/>
      <c r="B140" s="56"/>
      <c r="C140" s="25"/>
      <c r="D140" s="25"/>
      <c r="E140" s="57"/>
      <c r="F140" s="58"/>
      <c r="G140" s="3"/>
      <c r="K140" s="65"/>
      <c r="Q140" s="3"/>
    </row>
    <row r="141" spans="1:17" ht="16.5" x14ac:dyDescent="0.25">
      <c r="K141" s="65"/>
      <c r="Q141" s="3"/>
    </row>
    <row r="142" spans="1:17" ht="16.5" x14ac:dyDescent="0.25">
      <c r="K142" s="65"/>
      <c r="Q142" s="3"/>
    </row>
  </sheetData>
  <mergeCells count="26">
    <mergeCell ref="B1:F1"/>
    <mergeCell ref="J1:O1"/>
    <mergeCell ref="D2:F2"/>
    <mergeCell ref="M2:O2"/>
    <mergeCell ref="B40:F40"/>
    <mergeCell ref="K40:O40"/>
    <mergeCell ref="D41:F41"/>
    <mergeCell ref="M41:O41"/>
    <mergeCell ref="A72:C72"/>
    <mergeCell ref="D72:F72"/>
    <mergeCell ref="A73:C73"/>
    <mergeCell ref="D73:F73"/>
    <mergeCell ref="B74:F74"/>
    <mergeCell ref="K74:O74"/>
    <mergeCell ref="D75:F75"/>
    <mergeCell ref="N75:P75"/>
    <mergeCell ref="A107:C107"/>
    <mergeCell ref="D107:F107"/>
    <mergeCell ref="D112:F112"/>
    <mergeCell ref="N112:P112"/>
    <mergeCell ref="A109:C109"/>
    <mergeCell ref="D109:F109"/>
    <mergeCell ref="A110:C110"/>
    <mergeCell ref="D110:F110"/>
    <mergeCell ref="B111:F111"/>
    <mergeCell ref="K111:P1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Thực đơn</vt:lpstr>
      <vt:lpstr>An Sáng + trưa Tuần 11</vt:lpstr>
      <vt:lpstr>Sheet1</vt:lpstr>
      <vt:lpstr>gọi hàng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hocvu</cp:lastModifiedBy>
  <dcterms:created xsi:type="dcterms:W3CDTF">2023-11-01T14:32:23Z</dcterms:created>
  <dcterms:modified xsi:type="dcterms:W3CDTF">2024-01-02T00:25:23Z</dcterms:modified>
</cp:coreProperties>
</file>