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filterPrivacy="1" codeName="ThisWorkbook"/>
  <xr:revisionPtr revIDLastSave="0" documentId="8_{E0CC4D71-C88F-4D32-A23E-D9552899B7F9}" xr6:coauthVersionLast="47" xr6:coauthVersionMax="47" xr10:uidLastSave="{00000000-0000-0000-0000-000000000000}"/>
  <bookViews>
    <workbookView xWindow="-120" yWindow="-120" windowWidth="20730" windowHeight="11310" tabRatio="649" firstSheet="3" activeTab="4" xr2:uid="{00000000-000D-0000-FFFF-FFFF00000000}"/>
  </bookViews>
  <sheets>
    <sheet name="Pl 5143 (phu)" sheetId="13" state="hidden" r:id="rId1"/>
    <sheet name="TH chung" sheetId="4" state="hidden" r:id="rId2"/>
    <sheet name="TH chung (2)" sheetId="6" state="hidden" r:id="rId3"/>
    <sheet name="Bảng 1" sheetId="30" r:id="rId4"/>
    <sheet name="Bảng 2" sheetId="29" r:id="rId5"/>
    <sheet name="Bang 3" sheetId="32" r:id="rId6"/>
    <sheet name="Bang 4" sheetId="33" r:id="rId7"/>
    <sheet name="Bảng 5" sheetId="7" r:id="rId8"/>
    <sheet name="Bảng 6" sheetId="34" r:id="rId9"/>
    <sheet name="Bảng 7" sheetId="36" r:id="rId10"/>
    <sheet name="Bảng 8" sheetId="37" r:id="rId11"/>
    <sheet name="Chi tiết Kinh phi" sheetId="21" state="hidden" r:id="rId12"/>
    <sheet name="Bieu chi tiet bo va nganh" sheetId="2" state="hidden" r:id="rId13"/>
    <sheet name="DE AN" sheetId="20" state="hidden" r:id="rId14"/>
    <sheet name="Dat, xo so" sheetId="5" state="hidden" r:id="rId15"/>
    <sheet name="Sheet1" sheetId="1" state="hidden" r:id="rId16"/>
  </sheets>
  <definedNames>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localSheetId="12" hidden="1">{"'Sheet1'!$L$16"}</definedName>
    <definedName name="________a1" hidden="1">{"'Sheet1'!$L$16"}</definedName>
    <definedName name="________h1" localSheetId="12" hidden="1">{"'Sheet1'!$L$16"}</definedName>
    <definedName name="________h1" hidden="1">{"'Sheet1'!$L$16"}</definedName>
    <definedName name="________hu1" localSheetId="12" hidden="1">{"'Sheet1'!$L$16"}</definedName>
    <definedName name="________hu1" hidden="1">{"'Sheet1'!$L$16"}</definedName>
    <definedName name="________hu2" localSheetId="12" hidden="1">{"'Sheet1'!$L$16"}</definedName>
    <definedName name="________hu2" hidden="1">{"'Sheet1'!$L$16"}</definedName>
    <definedName name="________hu5" localSheetId="12" hidden="1">{"'Sheet1'!$L$16"}</definedName>
    <definedName name="________hu5" hidden="1">{"'Sheet1'!$L$16"}</definedName>
    <definedName name="________hu6" localSheetId="12" hidden="1">{"'Sheet1'!$L$16"}</definedName>
    <definedName name="________hu6" hidden="1">{"'Sheet1'!$L$16"}</definedName>
    <definedName name="______a1" localSheetId="12" hidden="1">{"'Sheet1'!$L$16"}</definedName>
    <definedName name="______a1" hidden="1">{"'Sheet1'!$L$16"}</definedName>
    <definedName name="______ban2" hidden="1">{"'Sheet1'!$L$16"}</definedName>
    <definedName name="______h1" localSheetId="12" hidden="1">{"'Sheet1'!$L$16"}</definedName>
    <definedName name="______h1" hidden="1">{"'Sheet1'!$L$16"}</definedName>
    <definedName name="______hu1" localSheetId="12" hidden="1">{"'Sheet1'!$L$16"}</definedName>
    <definedName name="______hu1" hidden="1">{"'Sheet1'!$L$16"}</definedName>
    <definedName name="______hu2" localSheetId="12" hidden="1">{"'Sheet1'!$L$16"}</definedName>
    <definedName name="______hu2" hidden="1">{"'Sheet1'!$L$16"}</definedName>
    <definedName name="______hu5" localSheetId="12" hidden="1">{"'Sheet1'!$L$16"}</definedName>
    <definedName name="______hu5" hidden="1">{"'Sheet1'!$L$16"}</definedName>
    <definedName name="______hu6" localSheetId="12" hidden="1">{"'Sheet1'!$L$16"}</definedName>
    <definedName name="______hu6" hidden="1">{"'Sheet1'!$L$16"}</definedName>
    <definedName name="______M36" hidden="1">{"'Sheet1'!$L$16"}</definedName>
    <definedName name="______PA3" hidden="1">{"'Sheet1'!$L$16"}</definedName>
    <definedName name="______Tru21" hidden="1">{"'Sheet1'!$L$16"}</definedName>
    <definedName name="_____a1" localSheetId="12" hidden="1">{"'Sheet1'!$L$16"}</definedName>
    <definedName name="_____a1" hidden="1">{"'Sheet1'!$L$16"}</definedName>
    <definedName name="_____h1" localSheetId="12" hidden="1">{"'Sheet1'!$L$16"}</definedName>
    <definedName name="_____h1" hidden="1">{"'Sheet1'!$L$16"}</definedName>
    <definedName name="_____hu1" localSheetId="12" hidden="1">{"'Sheet1'!$L$16"}</definedName>
    <definedName name="_____hu1" hidden="1">{"'Sheet1'!$L$16"}</definedName>
    <definedName name="_____hu2" localSheetId="12" hidden="1">{"'Sheet1'!$L$16"}</definedName>
    <definedName name="_____hu2" hidden="1">{"'Sheet1'!$L$16"}</definedName>
    <definedName name="_____hu5" localSheetId="12" hidden="1">{"'Sheet1'!$L$16"}</definedName>
    <definedName name="_____hu5" hidden="1">{"'Sheet1'!$L$16"}</definedName>
    <definedName name="_____hu6" localSheetId="12" hidden="1">{"'Sheet1'!$L$16"}</definedName>
    <definedName name="_____hu6" hidden="1">{"'Sheet1'!$L$16"}</definedName>
    <definedName name="_____NSO2" hidden="1">{"'Sheet1'!$L$16"}</definedName>
    <definedName name="_____PA3" hidden="1">{"'Sheet1'!$L$16"}</definedName>
    <definedName name="____a1" localSheetId="12" hidden="1">{"'Sheet1'!$L$16"}</definedName>
    <definedName name="____a1" hidden="1">{"'Sheet1'!$L$16"}</definedName>
    <definedName name="____a129" localSheetId="12"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2"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localSheetId="12" hidden="1">{"'Sheet1'!$L$16"}</definedName>
    <definedName name="____B1" hidden="1">{"'Sheet1'!$L$16"}</definedName>
    <definedName name="____ban2" localSheetId="12" hidden="1">{"'Sheet1'!$L$16"}</definedName>
    <definedName name="____ban2" hidden="1">{"'Sheet1'!$L$16"}</definedName>
    <definedName name="____cep1" localSheetId="12" hidden="1">{"'Sheet1'!$L$16"}</definedName>
    <definedName name="____cep1" hidden="1">{"'Sheet1'!$L$16"}</definedName>
    <definedName name="____Coc39" localSheetId="12" hidden="1">{"'Sheet1'!$L$16"}</definedName>
    <definedName name="____Coc39" hidden="1">{"'Sheet1'!$L$16"}</definedName>
    <definedName name="____Goi8" localSheetId="12" hidden="1">{"'Sheet1'!$L$16"}</definedName>
    <definedName name="____Goi8" hidden="1">{"'Sheet1'!$L$16"}</definedName>
    <definedName name="____h1" localSheetId="12" hidden="1">{"'Sheet1'!$L$16"}</definedName>
    <definedName name="____h1" hidden="1">{"'Sheet1'!$L$16"}</definedName>
    <definedName name="____hu1" localSheetId="12" hidden="1">{"'Sheet1'!$L$16"}</definedName>
    <definedName name="____hu1" hidden="1">{"'Sheet1'!$L$16"}</definedName>
    <definedName name="____hu2" localSheetId="12" hidden="1">{"'Sheet1'!$L$16"}</definedName>
    <definedName name="____hu2" hidden="1">{"'Sheet1'!$L$16"}</definedName>
    <definedName name="____hu5" localSheetId="12" hidden="1">{"'Sheet1'!$L$16"}</definedName>
    <definedName name="____hu5" hidden="1">{"'Sheet1'!$L$16"}</definedName>
    <definedName name="____hu6" localSheetId="12" hidden="1">{"'Sheet1'!$L$16"}</definedName>
    <definedName name="____hu6" hidden="1">{"'Sheet1'!$L$16"}</definedName>
    <definedName name="____Lan1" localSheetId="12" hidden="1">{"'Sheet1'!$L$16"}</definedName>
    <definedName name="____Lan1" hidden="1">{"'Sheet1'!$L$16"}</definedName>
    <definedName name="____LAN3" localSheetId="12" hidden="1">{"'Sheet1'!$L$16"}</definedName>
    <definedName name="____LAN3" hidden="1">{"'Sheet1'!$L$16"}</definedName>
    <definedName name="____lk2" localSheetId="12" hidden="1">{"'Sheet1'!$L$16"}</definedName>
    <definedName name="____lk2" hidden="1">{"'Sheet1'!$L$16"}</definedName>
    <definedName name="____M36" localSheetId="12" hidden="1">{"'Sheet1'!$L$16"}</definedName>
    <definedName name="____M36" hidden="1">{"'Sheet1'!$L$16"}</definedName>
    <definedName name="____NSO2" hidden="1">{"'Sheet1'!$L$16"}</definedName>
    <definedName name="____PA3" localSheetId="12" hidden="1">{"'Sheet1'!$L$16"}</definedName>
    <definedName name="____PA3" hidden="1">{"'Sheet1'!$L$16"}</definedName>
    <definedName name="____Pl2" localSheetId="12" hidden="1">{"'Sheet1'!$L$16"}</definedName>
    <definedName name="____Pl2" hidden="1">{"'Sheet1'!$L$16"}</definedName>
    <definedName name="____tt3" localSheetId="12" hidden="1">{"'Sheet1'!$L$16"}</definedName>
    <definedName name="____tt3" hidden="1">{"'Sheet1'!$L$16"}</definedName>
    <definedName name="____TT31" localSheetId="12" hidden="1">{"'Sheet1'!$L$16"}</definedName>
    <definedName name="____TT31" hidden="1">{"'Sheet1'!$L$16"}</definedName>
    <definedName name="____Tru21" localSheetId="12" hidden="1">{"'Sheet1'!$L$16"}</definedName>
    <definedName name="____Tru21" hidden="1">{"'Sheet1'!$L$16"}</definedName>
    <definedName name="____xlfn.BAHTTEXT" hidden="1">#NAME?</definedName>
    <definedName name="___a1" localSheetId="12" hidden="1">{"'Sheet1'!$L$16"}</definedName>
    <definedName name="___a1" hidden="1">{"'Sheet1'!$L$16"}</definedName>
    <definedName name="___A65700" localSheetId="11">#REF!</definedName>
    <definedName name="___A65700">#REF!</definedName>
    <definedName name="___A65800" localSheetId="11">#REF!</definedName>
    <definedName name="___A65800">#REF!</definedName>
    <definedName name="___A66000" localSheetId="11">#REF!</definedName>
    <definedName name="___A66000">#REF!</definedName>
    <definedName name="___A67000" localSheetId="11">#REF!</definedName>
    <definedName name="___A67000">#REF!</definedName>
    <definedName name="___A68000" localSheetId="11">#REF!</definedName>
    <definedName name="___A68000">#REF!</definedName>
    <definedName name="___A70000" localSheetId="11">#REF!</definedName>
    <definedName name="___A70000">#REF!</definedName>
    <definedName name="___A75000" localSheetId="11">#REF!</definedName>
    <definedName name="___A75000">#REF!</definedName>
    <definedName name="___A85000" localSheetId="11">#REF!</definedName>
    <definedName name="___A85000">#REF!</definedName>
    <definedName name="___abb91" localSheetId="11">#REF!</definedName>
    <definedName name="___abb91">#REF!</definedName>
    <definedName name="___B1" localSheetId="12" hidden="1">{"'Sheet1'!$L$16"}</definedName>
    <definedName name="___B1" hidden="1">{"'Sheet1'!$L$16"}</definedName>
    <definedName name="___ban2" localSheetId="12" hidden="1">{"'Sheet1'!$L$16"}</definedName>
    <definedName name="___ban2" hidden="1">{"'Sheet1'!$L$16"}</definedName>
    <definedName name="___btm10" localSheetId="11">#REF!</definedName>
    <definedName name="___btm10">#REF!</definedName>
    <definedName name="___btm100" localSheetId="11">#REF!</definedName>
    <definedName name="___btm100">#REF!</definedName>
    <definedName name="___btm150" localSheetId="11">#REF!</definedName>
    <definedName name="___btm150">#REF!</definedName>
    <definedName name="___btm200" localSheetId="11">#REF!</definedName>
    <definedName name="___btm200">#REF!</definedName>
    <definedName name="___btm50" localSheetId="11">#REF!</definedName>
    <definedName name="___btm50">#REF!</definedName>
    <definedName name="___cep1" localSheetId="12" hidden="1">{"'Sheet1'!$L$16"}</definedName>
    <definedName name="___cep1" hidden="1">{"'Sheet1'!$L$16"}</definedName>
    <definedName name="___Coc39" localSheetId="12" hidden="1">{"'Sheet1'!$L$16"}</definedName>
    <definedName name="___Coc39" hidden="1">{"'Sheet1'!$L$16"}</definedName>
    <definedName name="___CT250" localSheetId="11">#REF!</definedName>
    <definedName name="___CT250">#REF!</definedName>
    <definedName name="___day1" localSheetId="11">#REF!</definedName>
    <definedName name="___day1">#REF!</definedName>
    <definedName name="___dgt100" localSheetId="11">#REF!</definedName>
    <definedName name="___dgt100">#REF!</definedName>
    <definedName name="___Goi8" localSheetId="12" hidden="1">{"'Sheet1'!$L$16"}</definedName>
    <definedName name="___Goi8" hidden="1">{"'Sheet1'!$L$16"}</definedName>
    <definedName name="___h1" localSheetId="12" hidden="1">{"'Sheet1'!$L$16"}</definedName>
    <definedName name="___h1" hidden="1">{"'Sheet1'!$L$16"}</definedName>
    <definedName name="___hom2" localSheetId="11">#REF!</definedName>
    <definedName name="___hom2">#REF!</definedName>
    <definedName name="___hom4" localSheetId="11">#REF!</definedName>
    <definedName name="___hom4">#REF!</definedName>
    <definedName name="___hu1" localSheetId="12" hidden="1">{"'Sheet1'!$L$16"}</definedName>
    <definedName name="___hu1" hidden="1">{"'Sheet1'!$L$16"}</definedName>
    <definedName name="___hu2" localSheetId="12" hidden="1">{"'Sheet1'!$L$16"}</definedName>
    <definedName name="___hu2" hidden="1">{"'Sheet1'!$L$16"}</definedName>
    <definedName name="___hu5" localSheetId="12" hidden="1">{"'Sheet1'!$L$16"}</definedName>
    <definedName name="___hu5" hidden="1">{"'Sheet1'!$L$16"}</definedName>
    <definedName name="___hu6" localSheetId="12" hidden="1">{"'Sheet1'!$L$16"}</definedName>
    <definedName name="___hu6" hidden="1">{"'Sheet1'!$L$16"}</definedName>
    <definedName name="___KM188" localSheetId="11">#REF!</definedName>
    <definedName name="___KM188">#REF!</definedName>
    <definedName name="___km189" localSheetId="11">#REF!</definedName>
    <definedName name="___km189">#REF!</definedName>
    <definedName name="___km193" localSheetId="11">#REF!</definedName>
    <definedName name="___km193">#REF!</definedName>
    <definedName name="___km194" localSheetId="11">#REF!</definedName>
    <definedName name="___km194">#REF!</definedName>
    <definedName name="___km195" localSheetId="11">#REF!</definedName>
    <definedName name="___km195">#REF!</definedName>
    <definedName name="___km196" localSheetId="11">#REF!</definedName>
    <definedName name="___km196">#REF!</definedName>
    <definedName name="___km197" localSheetId="11">#REF!</definedName>
    <definedName name="___km197">#REF!</definedName>
    <definedName name="___km198" localSheetId="11">#REF!</definedName>
    <definedName name="___km198">#REF!</definedName>
    <definedName name="___Lan1" localSheetId="12" hidden="1">{"'Sheet1'!$L$16"}</definedName>
    <definedName name="___Lan1" hidden="1">{"'Sheet1'!$L$16"}</definedName>
    <definedName name="___LAN3" localSheetId="12" hidden="1">{"'Sheet1'!$L$16"}</definedName>
    <definedName name="___LAN3" hidden="1">{"'Sheet1'!$L$16"}</definedName>
    <definedName name="___lk2" localSheetId="12" hidden="1">{"'Sheet1'!$L$16"}</definedName>
    <definedName name="___lk2" hidden="1">{"'Sheet1'!$L$16"}</definedName>
    <definedName name="___M36" localSheetId="12" hidden="1">{"'Sheet1'!$L$16"}</definedName>
    <definedName name="___M36" hidden="1">{"'Sheet1'!$L$16"}</definedName>
    <definedName name="___NC200" localSheetId="11">#REF!</definedName>
    <definedName name="___NC200">#REF!</definedName>
    <definedName name="___NCL100" localSheetId="11">#REF!</definedName>
    <definedName name="___NCL100">#REF!</definedName>
    <definedName name="___NCL200" localSheetId="11">#REF!</definedName>
    <definedName name="___NCL200">#REF!</definedName>
    <definedName name="___NCL250" localSheetId="11">#REF!</definedName>
    <definedName name="___NCL250">#REF!</definedName>
    <definedName name="___nin190" localSheetId="11">#REF!</definedName>
    <definedName name="___nin190">#REF!</definedName>
    <definedName name="___NSO2" localSheetId="12" hidden="1">{"'Sheet1'!$L$16"}</definedName>
    <definedName name="___NSO2" hidden="1">{"'Sheet1'!$L$16"}</definedName>
    <definedName name="___oto10" localSheetId="11">#REF!</definedName>
    <definedName name="___oto10">#REF!</definedName>
    <definedName name="___PA3" localSheetId="12" hidden="1">{"'Sheet1'!$L$16"}</definedName>
    <definedName name="___PA3" hidden="1">{"'Sheet1'!$L$16"}</definedName>
    <definedName name="___Pl2" localSheetId="12" hidden="1">{"'Sheet1'!$L$16"}</definedName>
    <definedName name="___Pl2" hidden="1">{"'Sheet1'!$L$16"}</definedName>
    <definedName name="___PL3" localSheetId="7" hidden="1">#REF!</definedName>
    <definedName name="___PL3" localSheetId="12" hidden="1">#REF!</definedName>
    <definedName name="___PL3" localSheetId="0" hidden="1">#REF!</definedName>
    <definedName name="___PL3" localSheetId="1" hidden="1">#REF!</definedName>
    <definedName name="___PL3" localSheetId="2" hidden="1">#REF!</definedName>
    <definedName name="___PL3" hidden="1">#REF!</definedName>
    <definedName name="___ptk89" localSheetId="11">#REF!</definedName>
    <definedName name="___ptk89">#REF!</definedName>
    <definedName name="___sat12" localSheetId="11">#REF!</definedName>
    <definedName name="___sat12">#REF!</definedName>
    <definedName name="___Sat27" localSheetId="11">#REF!</definedName>
    <definedName name="___Sat27">#REF!</definedName>
    <definedName name="___Sat6" localSheetId="11">#REF!</definedName>
    <definedName name="___Sat6">#REF!</definedName>
    <definedName name="___SN3" localSheetId="11">#REF!</definedName>
    <definedName name="___SN3">#REF!</definedName>
    <definedName name="___su12" localSheetId="11">#REF!</definedName>
    <definedName name="___su12">#REF!</definedName>
    <definedName name="___Su70" localSheetId="11">#REF!</definedName>
    <definedName name="___Su70">#REF!</definedName>
    <definedName name="___sua20" localSheetId="11">#REF!</definedName>
    <definedName name="___sua20">#REF!</definedName>
    <definedName name="___sua30" localSheetId="11">#REF!</definedName>
    <definedName name="___sua30">#REF!</definedName>
    <definedName name="___TB1" localSheetId="11">#REF!</definedName>
    <definedName name="___TB1">#REF!</definedName>
    <definedName name="___TL3" localSheetId="11">#REF!</definedName>
    <definedName name="___TL3">#REF!</definedName>
    <definedName name="___tt3" localSheetId="12" hidden="1">{"'Sheet1'!$L$16"}</definedName>
    <definedName name="___tt3" hidden="1">{"'Sheet1'!$L$16"}</definedName>
    <definedName name="___TT31" localSheetId="12" hidden="1">{"'Sheet1'!$L$16"}</definedName>
    <definedName name="___TT31" hidden="1">{"'Sheet1'!$L$16"}</definedName>
    <definedName name="___th100" localSheetId="11">#REF!</definedName>
    <definedName name="___th100">#REF!</definedName>
    <definedName name="___TH160" localSheetId="11">#REF!</definedName>
    <definedName name="___TH160">#REF!</definedName>
    <definedName name="___TR250" localSheetId="11">#REF!</definedName>
    <definedName name="___TR250">#REF!</definedName>
    <definedName name="___tr375" localSheetId="11">#REF!</definedName>
    <definedName name="___tr375">#REF!</definedName>
    <definedName name="___Tru21" localSheetId="12" hidden="1">{"'Sheet1'!$L$16"}</definedName>
    <definedName name="___Tru21" hidden="1">{"'Sheet1'!$L$16"}</definedName>
    <definedName name="___un76" localSheetId="11">#REF!</definedName>
    <definedName name="___un76">#REF!</definedName>
    <definedName name="___VAN1" localSheetId="11">#REF!</definedName>
    <definedName name="___VAN1">#REF!</definedName>
    <definedName name="___VL100" localSheetId="11">#REF!</definedName>
    <definedName name="___VL100">#REF!</definedName>
    <definedName name="___VL200" localSheetId="11">#REF!</definedName>
    <definedName name="___VL200">#REF!</definedName>
    <definedName name="___VL250" localSheetId="11">#REF!</definedName>
    <definedName name="___VL250">#REF!</definedName>
    <definedName name="___xlfn.BAHTTEXT" hidden="1">#NAME?</definedName>
    <definedName name="__a1" localSheetId="12" hidden="1">{"'Sheet1'!$L$16"}</definedName>
    <definedName name="__a1" hidden="1">{"'Sheet1'!$L$16"}</definedName>
    <definedName name="__a129" localSheetId="12"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2"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12" hidden="1">{"'Sheet1'!$L$16"}</definedName>
    <definedName name="__B1" hidden="1">{"'Sheet1'!$L$16"}</definedName>
    <definedName name="__ban2" localSheetId="12" hidden="1">{"'Sheet1'!$L$16"}</definedName>
    <definedName name="__ban2" hidden="1">{"'Sheet1'!$L$16"}</definedName>
    <definedName name="__cep1" localSheetId="12" hidden="1">{"'Sheet1'!$L$16"}</definedName>
    <definedName name="__cep1" hidden="1">{"'Sheet1'!$L$16"}</definedName>
    <definedName name="__Coc39" localSheetId="12" hidden="1">{"'Sheet1'!$L$16"}</definedName>
    <definedName name="__Coc39" hidden="1">{"'Sheet1'!$L$16"}</definedName>
    <definedName name="__Goi8" localSheetId="12" hidden="1">{"'Sheet1'!$L$16"}</definedName>
    <definedName name="__Goi8" hidden="1">{"'Sheet1'!$L$16"}</definedName>
    <definedName name="__h1" localSheetId="12" hidden="1">{"'Sheet1'!$L$16"}</definedName>
    <definedName name="__h1" hidden="1">{"'Sheet1'!$L$16"}</definedName>
    <definedName name="__hu1" localSheetId="12" hidden="1">{"'Sheet1'!$L$16"}</definedName>
    <definedName name="__hu1" hidden="1">{"'Sheet1'!$L$16"}</definedName>
    <definedName name="__hu2" localSheetId="12" hidden="1">{"'Sheet1'!$L$16"}</definedName>
    <definedName name="__hu2" hidden="1">{"'Sheet1'!$L$16"}</definedName>
    <definedName name="__hu5" localSheetId="12" hidden="1">{"'Sheet1'!$L$16"}</definedName>
    <definedName name="__hu5" hidden="1">{"'Sheet1'!$L$16"}</definedName>
    <definedName name="__hu6" localSheetId="12" hidden="1">{"'Sheet1'!$L$16"}</definedName>
    <definedName name="__hu6" hidden="1">{"'Sheet1'!$L$16"}</definedName>
    <definedName name="__IntlFixup" hidden="1">TRUE</definedName>
    <definedName name="__Lan1" localSheetId="12" hidden="1">{"'Sheet1'!$L$16"}</definedName>
    <definedName name="__Lan1" hidden="1">{"'Sheet1'!$L$16"}</definedName>
    <definedName name="__LAN3" localSheetId="12" hidden="1">{"'Sheet1'!$L$16"}</definedName>
    <definedName name="__LAN3" hidden="1">{"'Sheet1'!$L$16"}</definedName>
    <definedName name="__lk2" localSheetId="12" hidden="1">{"'Sheet1'!$L$16"}</definedName>
    <definedName name="__lk2" hidden="1">{"'Sheet1'!$L$16"}</definedName>
    <definedName name="__M36" localSheetId="12" hidden="1">{"'Sheet1'!$L$16"}</definedName>
    <definedName name="__M36" hidden="1">{"'Sheet1'!$L$16"}</definedName>
    <definedName name="__NSO2" localSheetId="12" hidden="1">{"'Sheet1'!$L$16"}</definedName>
    <definedName name="__NSO2" hidden="1">{"'Sheet1'!$L$16"}</definedName>
    <definedName name="__PA3" localSheetId="12" hidden="1">{"'Sheet1'!$L$16"}</definedName>
    <definedName name="__PA3" hidden="1">{"'Sheet1'!$L$16"}</definedName>
    <definedName name="__Pl2" localSheetId="12" hidden="1">{"'Sheet1'!$L$16"}</definedName>
    <definedName name="__Pl2" hidden="1">{"'Sheet1'!$L$16"}</definedName>
    <definedName name="__tt3" localSheetId="12" hidden="1">{"'Sheet1'!$L$16"}</definedName>
    <definedName name="__tt3" hidden="1">{"'Sheet1'!$L$16"}</definedName>
    <definedName name="__TT31" localSheetId="12" hidden="1">{"'Sheet1'!$L$16"}</definedName>
    <definedName name="__TT31" hidden="1">{"'Sheet1'!$L$16"}</definedName>
    <definedName name="__Tru21" localSheetId="12" hidden="1">{"'Sheet1'!$L$16"}</definedName>
    <definedName name="__Tru21" hidden="1">{"'Sheet1'!$L$16"}</definedName>
    <definedName name="__vl2" hidden="1">{"'Sheet1'!$L$16"}</definedName>
    <definedName name="__xlfn.BAHTTEXT" hidden="1">#NAME?</definedName>
    <definedName name="_1" localSheetId="11">#REF!</definedName>
    <definedName name="_1">#REF!</definedName>
    <definedName name="_1000A01" localSheetId="11">#REF!</definedName>
    <definedName name="_1000A01">#REF!</definedName>
    <definedName name="_13_0DATA_DATA2_L" localSheetId="11">#REF!</definedName>
    <definedName name="_13_0DATA_DATA2_L">#REF!</definedName>
    <definedName name="_14_0DATA_DATA2_L" localSheetId="11">#REF!</definedName>
    <definedName name="_14_0DATA_DATA2_L">#REF!</definedName>
    <definedName name="_15_0DATA_DATA2_L" localSheetId="11">#REF!</definedName>
    <definedName name="_15_0DATA_DATA2_L">#REF!</definedName>
    <definedName name="_1CAP002" localSheetId="11">#REF!</definedName>
    <definedName name="_1CAP002">#REF!</definedName>
    <definedName name="_2" localSheetId="11">#REF!</definedName>
    <definedName name="_2">#REF!</definedName>
    <definedName name="_2STREO7" localSheetId="11">#REF!</definedName>
    <definedName name="_2STREO7">#REF!</definedName>
    <definedName name="_4GOIC01" localSheetId="11">#REF!</definedName>
    <definedName name="_4GOIC01">#REF!</definedName>
    <definedName name="_4OSLCTT" localSheetId="11">#REF!</definedName>
    <definedName name="_4OSLCTT">#REF!</definedName>
    <definedName name="_6BNTTTH" localSheetId="11">#REF!</definedName>
    <definedName name="_6BNTTTH">#REF!</definedName>
    <definedName name="_6DCTTBO" localSheetId="11">#REF!</definedName>
    <definedName name="_6DCTTBO">#REF!</definedName>
    <definedName name="_6DD24TT" localSheetId="11">#REF!</definedName>
    <definedName name="_6DD24TT">#REF!</definedName>
    <definedName name="_6FCOTBU" localSheetId="11">#REF!</definedName>
    <definedName name="_6FCOTBU">#REF!</definedName>
    <definedName name="_6LATUBU" localSheetId="11">#REF!</definedName>
    <definedName name="_6LATUBU">#REF!</definedName>
    <definedName name="_6SDTT24" localSheetId="11">#REF!</definedName>
    <definedName name="_6SDTT24">#REF!</definedName>
    <definedName name="_6TBUDTT" localSheetId="11">#REF!</definedName>
    <definedName name="_6TBUDTT">#REF!</definedName>
    <definedName name="_6TDDDTT" localSheetId="11">#REF!</definedName>
    <definedName name="_6TDDDTT">#REF!</definedName>
    <definedName name="_6TLTTTH" localSheetId="11">#REF!</definedName>
    <definedName name="_6TLTTTH">#REF!</definedName>
    <definedName name="_6TUBUTT" localSheetId="11">#REF!</definedName>
    <definedName name="_6TUBUTT">#REF!</definedName>
    <definedName name="_6UCLVIS" localSheetId="11">#REF!</definedName>
    <definedName name="_6UCLVIS">#REF!</definedName>
    <definedName name="_7_0DATA_DATA2_L" localSheetId="11">#REF!</definedName>
    <definedName name="_7_0DATA_DATA2_L">#REF!</definedName>
    <definedName name="_7DNCABC" localSheetId="11">#REF!</definedName>
    <definedName name="_7DNCABC">#REF!</definedName>
    <definedName name="_7HDCTBU" localSheetId="11">#REF!</definedName>
    <definedName name="_7HDCTBU">#REF!</definedName>
    <definedName name="_7PKTUBU" localSheetId="11">#REF!</definedName>
    <definedName name="_7PKTUBU">#REF!</definedName>
    <definedName name="_7TBHT20" localSheetId="11">#REF!</definedName>
    <definedName name="_7TBHT20">#REF!</definedName>
    <definedName name="_7TBHT30" localSheetId="11">#REF!</definedName>
    <definedName name="_7TBHT30">#REF!</definedName>
    <definedName name="_7TDCABC" localSheetId="11">#REF!</definedName>
    <definedName name="_7TDCABC">#REF!</definedName>
    <definedName name="_8_0DATA_DATA2_L" localSheetId="11">#REF!</definedName>
    <definedName name="_8_0DATA_DATA2_L">#REF!</definedName>
    <definedName name="_9_0DATA_DATA2_L" localSheetId="11">#REF!</definedName>
    <definedName name="_9_0DATA_DATA2_L">#REF!</definedName>
    <definedName name="_a1" localSheetId="12" hidden="1">{"'Sheet1'!$L$16"}</definedName>
    <definedName name="_a1" hidden="1">{"'Sheet1'!$L$16"}</definedName>
    <definedName name="_a129" localSheetId="12"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2"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hidden="1">{#N/A,#N/A,FALSE,"Chi tiÆt"}</definedName>
    <definedName name="_A65700" localSheetId="11">#REF!</definedName>
    <definedName name="_A65700">#REF!</definedName>
    <definedName name="_A65800" localSheetId="11">#REF!</definedName>
    <definedName name="_A65800">#REF!</definedName>
    <definedName name="_A66000" localSheetId="11">#REF!</definedName>
    <definedName name="_A66000">#REF!</definedName>
    <definedName name="_A67000" localSheetId="11">#REF!</definedName>
    <definedName name="_A67000">#REF!</definedName>
    <definedName name="_A68000" localSheetId="11">#REF!</definedName>
    <definedName name="_A68000">#REF!</definedName>
    <definedName name="_A70000" localSheetId="11">#REF!</definedName>
    <definedName name="_A70000">#REF!</definedName>
    <definedName name="_A75000" localSheetId="11">#REF!</definedName>
    <definedName name="_A75000">#REF!</definedName>
    <definedName name="_A85000" localSheetId="11">#REF!</definedName>
    <definedName name="_A85000">#REF!</definedName>
    <definedName name="_abb91" localSheetId="11">#REF!</definedName>
    <definedName name="_abb91">#REF!</definedName>
    <definedName name="_B1" localSheetId="12" hidden="1">{"'Sheet1'!$L$16"}</definedName>
    <definedName name="_B1" hidden="1">{"'Sheet1'!$L$16"}</definedName>
    <definedName name="_b4" hidden="1">{"'Sheet1'!$L$16"}</definedName>
    <definedName name="_ba1" localSheetId="12" hidden="1">{#N/A,#N/A,FALSE,"Chi tiÆt"}</definedName>
    <definedName name="_ba1" hidden="1">{#N/A,#N/A,FALSE,"Chi tiÆt"}</definedName>
    <definedName name="_ban2" localSheetId="12" hidden="1">{"'Sheet1'!$L$16"}</definedName>
    <definedName name="_ban2" hidden="1">{"'Sheet1'!$L$16"}</definedName>
    <definedName name="_boi1" localSheetId="11">#REF!</definedName>
    <definedName name="_boi1">#REF!</definedName>
    <definedName name="_boi2" localSheetId="11">#REF!</definedName>
    <definedName name="_boi2">#REF!</definedName>
    <definedName name="_boi3" localSheetId="11">#REF!</definedName>
    <definedName name="_boi3">#REF!</definedName>
    <definedName name="_boi4" localSheetId="11">#REF!</definedName>
    <definedName name="_boi4">#REF!</definedName>
    <definedName name="_btm10" localSheetId="11">#REF!</definedName>
    <definedName name="_btm10">#REF!</definedName>
    <definedName name="_btm100" localSheetId="11">#REF!</definedName>
    <definedName name="_btm100">#REF!</definedName>
    <definedName name="_btm150" localSheetId="11">#REF!</definedName>
    <definedName name="_btm150">#REF!</definedName>
    <definedName name="_btm200" localSheetId="11">#REF!</definedName>
    <definedName name="_btm200">#REF!</definedName>
    <definedName name="_BTM250" localSheetId="11">#REF!</definedName>
    <definedName name="_BTM250">#REF!</definedName>
    <definedName name="_btM300" localSheetId="11">#REF!</definedName>
    <definedName name="_btM300">#REF!</definedName>
    <definedName name="_btm50" localSheetId="11">#REF!</definedName>
    <definedName name="_btm50">#REF!</definedName>
    <definedName name="_Builtin155" hidden="1">#N/A</definedName>
    <definedName name="_cao1" localSheetId="11">#REF!</definedName>
    <definedName name="_cao1">#REF!</definedName>
    <definedName name="_cao2" localSheetId="11">#REF!</definedName>
    <definedName name="_cao2">#REF!</definedName>
    <definedName name="_cao3" localSheetId="11">#REF!</definedName>
    <definedName name="_cao3">#REF!</definedName>
    <definedName name="_cao4" localSheetId="11">#REF!</definedName>
    <definedName name="_cao4">#REF!</definedName>
    <definedName name="_cao5" localSheetId="11">#REF!</definedName>
    <definedName name="_cao5">#REF!</definedName>
    <definedName name="_cao6" localSheetId="11">#REF!</definedName>
    <definedName name="_cao6">#REF!</definedName>
    <definedName name="_CD2" hidden="1">{"'Sheet1'!$L$16"}</definedName>
    <definedName name="_cep1" localSheetId="12" hidden="1">{"'Sheet1'!$L$16"}</definedName>
    <definedName name="_cep1" hidden="1">{"'Sheet1'!$L$16"}</definedName>
    <definedName name="_Coc39" localSheetId="12" hidden="1">{"'Sheet1'!$L$16"}</definedName>
    <definedName name="_Coc39" hidden="1">{"'Sheet1'!$L$16"}</definedName>
    <definedName name="_CON1" localSheetId="11">#REF!</definedName>
    <definedName name="_CON1">#REF!</definedName>
    <definedName name="_CON2" localSheetId="11">#REF!</definedName>
    <definedName name="_CON2">#REF!</definedName>
    <definedName name="_CT250" localSheetId="11">#REF!</definedName>
    <definedName name="_CT250">#REF!</definedName>
    <definedName name="_d1500" hidden="1">{"'Sheet1'!$L$16"}</definedName>
    <definedName name="_dai1" localSheetId="11">#REF!</definedName>
    <definedName name="_dai1">#REF!</definedName>
    <definedName name="_dai2" localSheetId="11">#REF!</definedName>
    <definedName name="_dai2">#REF!</definedName>
    <definedName name="_dai3" localSheetId="11">#REF!</definedName>
    <definedName name="_dai3">#REF!</definedName>
    <definedName name="_dai4" localSheetId="11">#REF!</definedName>
    <definedName name="_dai4">#REF!</definedName>
    <definedName name="_dai5" localSheetId="11">#REF!</definedName>
    <definedName name="_dai5">#REF!</definedName>
    <definedName name="_dai6" localSheetId="11">#REF!</definedName>
    <definedName name="_dai6">#REF!</definedName>
    <definedName name="_dan1" localSheetId="11">#REF!</definedName>
    <definedName name="_dan1">#REF!</definedName>
    <definedName name="_dan2" localSheetId="11">#REF!</definedName>
    <definedName name="_dan2">#REF!</definedName>
    <definedName name="_dao1" localSheetId="11">#REF!</definedName>
    <definedName name="_dao1">#REF!</definedName>
    <definedName name="_day1" localSheetId="11">#REF!</definedName>
    <definedName name="_day1">#REF!</definedName>
    <definedName name="_dbu1" localSheetId="11">#REF!</definedName>
    <definedName name="_dbu1">#REF!</definedName>
    <definedName name="_dbu2" localSheetId="11">#REF!</definedName>
    <definedName name="_dbu2">#REF!</definedName>
    <definedName name="_ddn400" localSheetId="11">#REF!</definedName>
    <definedName name="_ddn400">#REF!</definedName>
    <definedName name="_ddn600" localSheetId="11">#REF!</definedName>
    <definedName name="_ddn600">#REF!</definedName>
    <definedName name="_dgt100" localSheetId="11">#REF!</definedName>
    <definedName name="_dgt100">#REF!</definedName>
    <definedName name="_f5" hidden="1">{"'Sheet1'!$L$16"}</definedName>
    <definedName name="_Fill" localSheetId="7" hidden="1">#REF!</definedName>
    <definedName name="_Fill" localSheetId="12" hidden="1">#REF!</definedName>
    <definedName name="_Fill" localSheetId="11">#REF!</definedName>
    <definedName name="_Fill" localSheetId="0" hidden="1">#REF!</definedName>
    <definedName name="_Fill" localSheetId="1" hidden="1">#REF!</definedName>
    <definedName name="_Fill" localSheetId="2" hidden="1">#REF!</definedName>
    <definedName name="_Fill" hidden="1">#REF!</definedName>
    <definedName name="_xlnm._FilterDatabase" localSheetId="7" hidden="1">'Bảng 5'!$A$17:$N$21</definedName>
    <definedName name="_xlnm._FilterDatabase" localSheetId="12" hidden="1">#REF!</definedName>
    <definedName name="_xlnm._FilterDatabase" localSheetId="11" hidden="1">'Chi tiết Kinh phi'!$A$7:$AD$32</definedName>
    <definedName name="_xlnm._FilterDatabase" localSheetId="14" hidden="1">'Dat, xo so'!$A$10:$V$80</definedName>
    <definedName name="_xlnm._FilterDatabase" localSheetId="0" hidden="1">'Pl 5143 (phu)'!$A$14:$BL$137</definedName>
    <definedName name="_xlnm._FilterDatabase" localSheetId="1" hidden="1">'TH chung'!$A$14:$P$17</definedName>
    <definedName name="_xlnm._FilterDatabase" localSheetId="2" hidden="1">'TH chung (2)'!$A$10:$E$17</definedName>
    <definedName name="_xlnm._FilterDatabase" hidden="1">#REF!</definedName>
    <definedName name="_Goi8" localSheetId="12" hidden="1">{"'Sheet1'!$L$16"}</definedName>
    <definedName name="_Goi8" hidden="1">{"'Sheet1'!$L$16"}</definedName>
    <definedName name="_gon4" localSheetId="11">#REF!</definedName>
    <definedName name="_gon4">#REF!</definedName>
    <definedName name="_h1" localSheetId="12" hidden="1">{"'Sheet1'!$L$16"}</definedName>
    <definedName name="_h1" hidden="1">{"'Sheet1'!$L$16"}</definedName>
    <definedName name="_hom2" localSheetId="11">#REF!</definedName>
    <definedName name="_hom2">#REF!</definedName>
    <definedName name="_hom4" localSheetId="11">#REF!</definedName>
    <definedName name="_hom4">#REF!</definedName>
    <definedName name="_hu1" localSheetId="12" hidden="1">{"'Sheet1'!$L$16"}</definedName>
    <definedName name="_hu1" hidden="1">{"'Sheet1'!$L$16"}</definedName>
    <definedName name="_hu2" localSheetId="12" hidden="1">{"'Sheet1'!$L$16"}</definedName>
    <definedName name="_hu2" hidden="1">{"'Sheet1'!$L$16"}</definedName>
    <definedName name="_hu5" localSheetId="12" hidden="1">{"'Sheet1'!$L$16"}</definedName>
    <definedName name="_hu5" hidden="1">{"'Sheet1'!$L$16"}</definedName>
    <definedName name="_hu6" localSheetId="12" hidden="1">{"'Sheet1'!$L$16"}</definedName>
    <definedName name="_hu6" hidden="1">{"'Sheet1'!$L$16"}</definedName>
    <definedName name="_K146" hidden="1">{"'Sheet1'!$L$16"}</definedName>
    <definedName name="_k27" hidden="1">{"'Sheet1'!$L$16"}</definedName>
    <definedName name="_Key1" localSheetId="7" hidden="1">#REF!</definedName>
    <definedName name="_Key1" localSheetId="12" hidden="1">#REF!</definedName>
    <definedName name="_Key1" localSheetId="11">#REF!</definedName>
    <definedName name="_Key1" localSheetId="0" hidden="1">#REF!</definedName>
    <definedName name="_Key1" localSheetId="1" hidden="1">#REF!</definedName>
    <definedName name="_Key1" localSheetId="2" hidden="1">#REF!</definedName>
    <definedName name="_Key1" hidden="1">#REF!</definedName>
    <definedName name="_Key2" localSheetId="7" hidden="1">#REF!</definedName>
    <definedName name="_Key2" localSheetId="12" hidden="1">#REF!</definedName>
    <definedName name="_Key2" localSheetId="11">#REF!</definedName>
    <definedName name="_Key2" localSheetId="0" hidden="1">#REF!</definedName>
    <definedName name="_Key2" localSheetId="1" hidden="1">#REF!</definedName>
    <definedName name="_Key2" localSheetId="2" hidden="1">#REF!</definedName>
    <definedName name="_Key2" hidden="1">#REF!</definedName>
    <definedName name="_km03" hidden="1">{"'Sheet1'!$L$16"}</definedName>
    <definedName name="_KM188" localSheetId="11">#REF!</definedName>
    <definedName name="_KM188">#REF!</definedName>
    <definedName name="_km189" localSheetId="11">#REF!</definedName>
    <definedName name="_km189">#REF!</definedName>
    <definedName name="_km190" localSheetId="11">#REF!</definedName>
    <definedName name="_km190">#REF!</definedName>
    <definedName name="_km191" localSheetId="11">#REF!</definedName>
    <definedName name="_km191">#REF!</definedName>
    <definedName name="_km192" localSheetId="11">#REF!</definedName>
    <definedName name="_km192">#REF!</definedName>
    <definedName name="_km193" localSheetId="11">#REF!</definedName>
    <definedName name="_km193">#REF!</definedName>
    <definedName name="_km194" localSheetId="11">#REF!</definedName>
    <definedName name="_km194">#REF!</definedName>
    <definedName name="_km195" localSheetId="11">#REF!</definedName>
    <definedName name="_km195">#REF!</definedName>
    <definedName name="_km196" localSheetId="11">#REF!</definedName>
    <definedName name="_km196">#REF!</definedName>
    <definedName name="_km197" localSheetId="11">#REF!</definedName>
    <definedName name="_km197">#REF!</definedName>
    <definedName name="_km198" localSheetId="11">#REF!</definedName>
    <definedName name="_km198">#REF!</definedName>
    <definedName name="_KH08" localSheetId="12" hidden="1">{#N/A,#N/A,FALSE,"Chi tiÆt"}</definedName>
    <definedName name="_KH08" hidden="1">{#N/A,#N/A,FALSE,"Chi tiÆt"}</definedName>
    <definedName name="_Lan1" localSheetId="12" hidden="1">{"'Sheet1'!$L$16"}</definedName>
    <definedName name="_Lan1" hidden="1">{"'Sheet1'!$L$16"}</definedName>
    <definedName name="_LAN3" localSheetId="12" hidden="1">{"'Sheet1'!$L$16"}</definedName>
    <definedName name="_LAN3" hidden="1">{"'Sheet1'!$L$16"}</definedName>
    <definedName name="_lap1" localSheetId="11">#REF!</definedName>
    <definedName name="_lap1">#REF!</definedName>
    <definedName name="_lap2" localSheetId="11">#REF!</definedName>
    <definedName name="_lap2">#REF!</definedName>
    <definedName name="_lk2" localSheetId="12" hidden="1">{"'Sheet1'!$L$16"}</definedName>
    <definedName name="_lk2" hidden="1">{"'Sheet1'!$L$16"}</definedName>
    <definedName name="_m1233" hidden="1">{"'Sheet1'!$L$16"}</definedName>
    <definedName name="_M2" hidden="1">{"'Sheet1'!$L$16"}</definedName>
    <definedName name="_M36" localSheetId="12" hidden="1">{"'Sheet1'!$L$16"}</definedName>
    <definedName name="_M36" hidden="1">{"'Sheet1'!$L$16"}</definedName>
    <definedName name="_MAC12" localSheetId="11">#REF!</definedName>
    <definedName name="_MAC12">#REF!</definedName>
    <definedName name="_MAC46" localSheetId="11">#REF!</definedName>
    <definedName name="_MAC46">#REF!</definedName>
    <definedName name="_MTL12" hidden="1">{"'Sheet1'!$L$16"}</definedName>
    <definedName name="_nam1" hidden="1">{"'Sheet1'!$L$16"}</definedName>
    <definedName name="_nam2" hidden="1">{#N/A,#N/A,FALSE,"Chi tiÆt"}</definedName>
    <definedName name="_nam3" hidden="1">{"'Sheet1'!$L$16"}</definedName>
    <definedName name="_NC200" localSheetId="11">#REF!</definedName>
    <definedName name="_NC200">#REF!</definedName>
    <definedName name="_NCL100" localSheetId="11">#REF!</definedName>
    <definedName name="_NCL100">#REF!</definedName>
    <definedName name="_NCL200" localSheetId="11">#REF!</definedName>
    <definedName name="_NCL200">#REF!</definedName>
    <definedName name="_NCL250" localSheetId="11">#REF!</definedName>
    <definedName name="_NCL250">#REF!</definedName>
    <definedName name="_NET2" localSheetId="11">#REF!</definedName>
    <definedName name="_NET2">#REF!</definedName>
    <definedName name="_nin190" localSheetId="11">#REF!</definedName>
    <definedName name="_nin190">#REF!</definedName>
    <definedName name="_NSO2" localSheetId="12" hidden="1">{"'Sheet1'!$L$16"}</definedName>
    <definedName name="_NSO2" hidden="1">{"'Sheet1'!$L$16"}</definedName>
    <definedName name="_nh2" hidden="1">{#N/A,#N/A,FALSE,"Chi tiÆt"}</definedName>
    <definedName name="_Order1" hidden="1">255</definedName>
    <definedName name="_Order2" hidden="1">255</definedName>
    <definedName name="_oto10" localSheetId="11">#REF!</definedName>
    <definedName name="_oto10">#REF!</definedName>
    <definedName name="_PA3" localSheetId="12" hidden="1">{"'Sheet1'!$L$16"}</definedName>
    <definedName name="_PA3" hidden="1">{"'Sheet1'!$L$16"}</definedName>
    <definedName name="_Parse_Out" localSheetId="11">#REF!</definedName>
    <definedName name="_Parse_Out">#REF!</definedName>
    <definedName name="_PL1242" localSheetId="11">#REF!</definedName>
    <definedName name="_PL1242">#REF!</definedName>
    <definedName name="_Pl2" localSheetId="12" hidden="1">{"'Sheet1'!$L$16"}</definedName>
    <definedName name="_Pl2" hidden="1">{"'Sheet1'!$L$16"}</definedName>
    <definedName name="_PL3" localSheetId="7" hidden="1">#REF!</definedName>
    <definedName name="_PL3" localSheetId="12" hidden="1">#REF!</definedName>
    <definedName name="_PL3" localSheetId="0" hidden="1">#REF!</definedName>
    <definedName name="_PL3" localSheetId="1" hidden="1">#REF!</definedName>
    <definedName name="_PL3" localSheetId="2" hidden="1">#REF!</definedName>
    <definedName name="_PL3" hidden="1">#REF!</definedName>
    <definedName name="_ptk89" localSheetId="11">#REF!</definedName>
    <definedName name="_ptk89">#REF!</definedName>
    <definedName name="_phi10" localSheetId="11">#REF!</definedName>
    <definedName name="_phi10">#REF!</definedName>
    <definedName name="_phi12" localSheetId="11">#REF!</definedName>
    <definedName name="_phi12">#REF!</definedName>
    <definedName name="_phi14" localSheetId="11">#REF!</definedName>
    <definedName name="_phi14">#REF!</definedName>
    <definedName name="_phi16" localSheetId="11">#REF!</definedName>
    <definedName name="_phi16">#REF!</definedName>
    <definedName name="_phi18" localSheetId="11">#REF!</definedName>
    <definedName name="_phi18">#REF!</definedName>
    <definedName name="_phi20" localSheetId="11">#REF!</definedName>
    <definedName name="_phi20">#REF!</definedName>
    <definedName name="_phi22" localSheetId="11">#REF!</definedName>
    <definedName name="_phi22">#REF!</definedName>
    <definedName name="_phi25" localSheetId="11">#REF!</definedName>
    <definedName name="_phi25">#REF!</definedName>
    <definedName name="_phi28" localSheetId="11">#REF!</definedName>
    <definedName name="_phi28">#REF!</definedName>
    <definedName name="_phi6" localSheetId="11">#REF!</definedName>
    <definedName name="_phi6">#REF!</definedName>
    <definedName name="_phi8" localSheetId="11">#REF!</definedName>
    <definedName name="_phi8">#REF!</definedName>
    <definedName name="_phu2" hidden="1">{"'Sheet1'!$L$16"}</definedName>
    <definedName name="_phu3" localSheetId="12" hidden="1">{"'Sheet1'!$L$16"}</definedName>
    <definedName name="_phu3" hidden="1">{"'Sheet1'!$L$16"}</definedName>
    <definedName name="_sat10" localSheetId="11">#REF!</definedName>
    <definedName name="_sat10">#REF!</definedName>
    <definedName name="_sat12" localSheetId="11">#REF!</definedName>
    <definedName name="_sat12">#REF!</definedName>
    <definedName name="_sat14" localSheetId="11">#REF!</definedName>
    <definedName name="_sat14">#REF!</definedName>
    <definedName name="_sat16" localSheetId="11">#REF!</definedName>
    <definedName name="_sat16">#REF!</definedName>
    <definedName name="_sat20" localSheetId="11">#REF!</definedName>
    <definedName name="_sat20">#REF!</definedName>
    <definedName name="_Sat27" localSheetId="11">#REF!</definedName>
    <definedName name="_Sat27">#REF!</definedName>
    <definedName name="_Sat6" localSheetId="11">#REF!</definedName>
    <definedName name="_Sat6">#REF!</definedName>
    <definedName name="_sat8" localSheetId="11">#REF!</definedName>
    <definedName name="_sat8">#REF!</definedName>
    <definedName name="_sc1" localSheetId="11">#REF!</definedName>
    <definedName name="_sc1">#REF!</definedName>
    <definedName name="_SC2" localSheetId="11">#REF!</definedName>
    <definedName name="_SC2">#REF!</definedName>
    <definedName name="_sc3" localSheetId="11">#REF!</definedName>
    <definedName name="_sc3">#REF!</definedName>
    <definedName name="_slg1" localSheetId="11">#REF!</definedName>
    <definedName name="_slg1">#REF!</definedName>
    <definedName name="_slg2" localSheetId="11">#REF!</definedName>
    <definedName name="_slg2">#REF!</definedName>
    <definedName name="_slg3" localSheetId="11">#REF!</definedName>
    <definedName name="_slg3">#REF!</definedName>
    <definedName name="_slg4" localSheetId="11">#REF!</definedName>
    <definedName name="_slg4">#REF!</definedName>
    <definedName name="_slg5" localSheetId="11">#REF!</definedName>
    <definedName name="_slg5">#REF!</definedName>
    <definedName name="_slg6" localSheetId="11">#REF!</definedName>
    <definedName name="_slg6">#REF!</definedName>
    <definedName name="_SN3" localSheetId="11">#REF!</definedName>
    <definedName name="_SN3">#REF!</definedName>
    <definedName name="_Sort" localSheetId="7" hidden="1">#REF!</definedName>
    <definedName name="_Sort" localSheetId="12" hidden="1">#REF!</definedName>
    <definedName name="_Sort" localSheetId="11">#REF!</definedName>
    <definedName name="_Sort" localSheetId="0" hidden="1">#REF!</definedName>
    <definedName name="_Sort" localSheetId="1" hidden="1">#REF!</definedName>
    <definedName name="_Sort" localSheetId="2" hidden="1">#REF!</definedName>
    <definedName name="_Sort" hidden="1">#REF!</definedName>
    <definedName name="_su12" localSheetId="11">#REF!</definedName>
    <definedName name="_su12">#REF!</definedName>
    <definedName name="_Su70" localSheetId="11">#REF!</definedName>
    <definedName name="_Su70">#REF!</definedName>
    <definedName name="_sua20" localSheetId="11">#REF!</definedName>
    <definedName name="_sua20">#REF!</definedName>
    <definedName name="_sua30" localSheetId="11">#REF!</definedName>
    <definedName name="_sua30">#REF!</definedName>
    <definedName name="_T12" localSheetId="12" hidden="1">{"'Sheet1'!$L$16"}</definedName>
    <definedName name="_T12" hidden="1">{"'Sheet1'!$L$16"}</definedName>
    <definedName name="_TB1" localSheetId="11">#REF!</definedName>
    <definedName name="_TB1">#REF!</definedName>
    <definedName name="_TC07" hidden="1">{"'Sheet1'!$L$16"}</definedName>
    <definedName name="_TL1" localSheetId="11">#REF!</definedName>
    <definedName name="_TL1">#REF!</definedName>
    <definedName name="_TL2" localSheetId="11">#REF!</definedName>
    <definedName name="_TL2">#REF!</definedName>
    <definedName name="_TL3" localSheetId="11">#REF!</definedName>
    <definedName name="_TL3">#REF!</definedName>
    <definedName name="_TLA120" localSheetId="11">#REF!</definedName>
    <definedName name="_TLA120">#REF!</definedName>
    <definedName name="_TLA35" localSheetId="11">#REF!</definedName>
    <definedName name="_TLA35">#REF!</definedName>
    <definedName name="_TLA50" localSheetId="11">#REF!</definedName>
    <definedName name="_TLA50">#REF!</definedName>
    <definedName name="_TLA70" localSheetId="11">#REF!</definedName>
    <definedName name="_TLA70">#REF!</definedName>
    <definedName name="_TLA95" localSheetId="11">#REF!</definedName>
    <definedName name="_TLA95">#REF!</definedName>
    <definedName name="_tt3" localSheetId="12" hidden="1">{"'Sheet1'!$L$16"}</definedName>
    <definedName name="_tt3" hidden="1">{"'Sheet1'!$L$16"}</definedName>
    <definedName name="_TT31" localSheetId="12" hidden="1">{"'Sheet1'!$L$16"}</definedName>
    <definedName name="_TT31" hidden="1">{"'Sheet1'!$L$16"}</definedName>
    <definedName name="_TH1" localSheetId="11">#REF!</definedName>
    <definedName name="_TH1">#REF!</definedName>
    <definedName name="_th100" localSheetId="11">#REF!</definedName>
    <definedName name="_th100">#REF!</definedName>
    <definedName name="_TH160" localSheetId="11">#REF!</definedName>
    <definedName name="_TH160">#REF!</definedName>
    <definedName name="_TH2" localSheetId="11">#REF!</definedName>
    <definedName name="_TH2">#REF!</definedName>
    <definedName name="_TH3" localSheetId="11">#REF!</definedName>
    <definedName name="_TH3">#REF!</definedName>
    <definedName name="_TR250" localSheetId="11">#REF!</definedName>
    <definedName name="_TR250">#REF!</definedName>
    <definedName name="_tr375" localSheetId="11">#REF!</definedName>
    <definedName name="_tr375">#REF!</definedName>
    <definedName name="_Tru21" localSheetId="12" hidden="1">{"'Sheet1'!$L$16"}</definedName>
    <definedName name="_Tru21" hidden="1">{"'Sheet1'!$L$16"}</definedName>
    <definedName name="_un76" localSheetId="11">#REF!</definedName>
    <definedName name="_un76">#REF!</definedName>
    <definedName name="_VAN1" localSheetId="11">#REF!</definedName>
    <definedName name="_VAN1">#REF!</definedName>
    <definedName name="_vc1" localSheetId="11">#REF!</definedName>
    <definedName name="_vc1">#REF!</definedName>
    <definedName name="_vc2" localSheetId="11">#REF!</definedName>
    <definedName name="_vc2">#REF!</definedName>
    <definedName name="_vc3" localSheetId="11">#REF!</definedName>
    <definedName name="_vc3">#REF!</definedName>
    <definedName name="_VL100" localSheetId="11">#REF!</definedName>
    <definedName name="_VL100">#REF!</definedName>
    <definedName name="_vl2" hidden="1">{"'Sheet1'!$L$16"}</definedName>
    <definedName name="_VL200" localSheetId="11">#REF!</definedName>
    <definedName name="_VL200">#REF!</definedName>
    <definedName name="_VL250" localSheetId="11">#REF!</definedName>
    <definedName name="_VL250">#REF!</definedName>
    <definedName name="a" localSheetId="12" hidden="1">{"'Sheet1'!$L$16"}</definedName>
    <definedName name="A" localSheetId="11">#REF!</definedName>
    <definedName name="a" hidden="1">{"'Sheet1'!$L$16"}</definedName>
    <definedName name="A01_" localSheetId="11">#REF!</definedName>
    <definedName name="A01_">#REF!</definedName>
    <definedName name="A01AC" localSheetId="11">#REF!</definedName>
    <definedName name="A01AC">#REF!</definedName>
    <definedName name="A01CAT" localSheetId="11">#REF!</definedName>
    <definedName name="A01CAT">#REF!</definedName>
    <definedName name="A01CODE" localSheetId="11">#REF!</definedName>
    <definedName name="A01CODE">#REF!</definedName>
    <definedName name="A01DATA" localSheetId="11">#REF!</definedName>
    <definedName name="A01DATA">#REF!</definedName>
    <definedName name="A01MI" localSheetId="11">#REF!</definedName>
    <definedName name="A01MI">#REF!</definedName>
    <definedName name="A01TO" localSheetId="11">#REF!</definedName>
    <definedName name="A01TO">#REF!</definedName>
    <definedName name="A120_" localSheetId="11">#REF!</definedName>
    <definedName name="A120_">#REF!</definedName>
    <definedName name="a277Print_Titles" localSheetId="11">#REF!</definedName>
    <definedName name="a277Print_Titles">#REF!</definedName>
    <definedName name="A35_" localSheetId="11">#REF!</definedName>
    <definedName name="A35_">#REF!</definedName>
    <definedName name="A50_" localSheetId="11">#REF!</definedName>
    <definedName name="A50_">#REF!</definedName>
    <definedName name="A6N2" localSheetId="11">#REF!</definedName>
    <definedName name="A6N2">#REF!</definedName>
    <definedName name="A6N3" localSheetId="11">#REF!</definedName>
    <definedName name="A6N3">#REF!</definedName>
    <definedName name="A70_" localSheetId="11">#REF!</definedName>
    <definedName name="A70_">#REF!</definedName>
    <definedName name="A95_" localSheetId="11">#REF!</definedName>
    <definedName name="A95_">#REF!</definedName>
    <definedName name="AA" localSheetId="11">#REF!</definedName>
    <definedName name="AA">#REF!</definedName>
    <definedName name="AAA" localSheetId="11">#REF!</definedName>
    <definedName name="AAA">#REF!</definedName>
    <definedName name="ABC" localSheetId="7" hidden="1">#REF!</definedName>
    <definedName name="ABC" localSheetId="12" hidden="1">#REF!</definedName>
    <definedName name="abc" localSheetId="11">#REF!</definedName>
    <definedName name="ABC" localSheetId="0" hidden="1">#REF!</definedName>
    <definedName name="ABC" localSheetId="1" hidden="1">#REF!</definedName>
    <definedName name="ABC" localSheetId="2" hidden="1">#REF!</definedName>
    <definedName name="ABC" hidden="1">#REF!</definedName>
    <definedName name="ãc" localSheetId="11">#REF!</definedName>
    <definedName name="ãc">#REF!</definedName>
    <definedName name="AC120_" localSheetId="11">#REF!</definedName>
    <definedName name="AC120_">#REF!</definedName>
    <definedName name="AC35_" localSheetId="11">#REF!</definedName>
    <definedName name="AC35_">#REF!</definedName>
    <definedName name="AC50_" localSheetId="11">#REF!</definedName>
    <definedName name="AC50_">#REF!</definedName>
    <definedName name="AC70_" localSheetId="11">#REF!</definedName>
    <definedName name="AC70_">#REF!</definedName>
    <definedName name="AC95_" localSheetId="11">#REF!</definedName>
    <definedName name="AC95_">#REF!</definedName>
    <definedName name="AccessDatabase" hidden="1">"C:\My Documents\LeBinh\Xls\VP Cong ty\FORM.mdb"</definedName>
    <definedName name="ADADADD" localSheetId="12" hidden="1">{"'Sheet1'!$L$16"}</definedName>
    <definedName name="ADADADD" hidden="1">{"'Sheet1'!$L$16"}</definedName>
    <definedName name="ae" hidden="1">{"'Sheet1'!$L$16"}</definedName>
    <definedName name="ag142X42" localSheetId="11">#REF!</definedName>
    <definedName name="ag142X42">#REF!</definedName>
    <definedName name="ag267N59" localSheetId="11">#REF!</definedName>
    <definedName name="ag267N59">#REF!</definedName>
    <definedName name="All_Item" localSheetId="11">#REF!</definedName>
    <definedName name="All_Item">#REF!</definedName>
    <definedName name="ALPIN" localSheetId="11">#REF!</definedName>
    <definedName name="ALPIN">#REF!</definedName>
    <definedName name="ALPJYOU" localSheetId="11">#REF!</definedName>
    <definedName name="ALPJYOU">#REF!</definedName>
    <definedName name="ALPTOI" localSheetId="11">#REF!</definedName>
    <definedName name="ALPTOI">#REF!</definedName>
    <definedName name="amiang" localSheetId="11">#REF!</definedName>
    <definedName name="amiang">#REF!</definedName>
    <definedName name="anpha" localSheetId="11">#REF!</definedName>
    <definedName name="anpha">#REF!</definedName>
    <definedName name="anscount" hidden="1">3</definedName>
    <definedName name="aqbnmjm" localSheetId="7" hidden="1">#REF!</definedName>
    <definedName name="aqbnmjm" localSheetId="12" hidden="1">#REF!</definedName>
    <definedName name="aqbnmjm" localSheetId="0" hidden="1">#REF!</definedName>
    <definedName name="aqbnmjm" localSheetId="1" hidden="1">#REF!</definedName>
    <definedName name="aqbnmjm" localSheetId="2" hidden="1">#REF!</definedName>
    <definedName name="aqbnmjm" hidden="1">#REF!</definedName>
    <definedName name="AS2DocOpenMode" hidden="1">"AS2DocumentEdit"</definedName>
    <definedName name="asss" hidden="1">{"'Sheet1'!$L$16"}</definedName>
    <definedName name="ATGT" localSheetId="12" hidden="1">{"'Sheet1'!$L$16"}</definedName>
    <definedName name="ATGT" hidden="1">{"'Sheet1'!$L$16"}</definedName>
    <definedName name="B" localSheetId="11">#REF!</definedName>
    <definedName name="B">#REF!</definedName>
    <definedName name="b_240" localSheetId="11">#REF!</definedName>
    <definedName name="b_240">#REF!</definedName>
    <definedName name="b_280" localSheetId="11">#REF!</definedName>
    <definedName name="b_280">#REF!</definedName>
    <definedName name="b_320" localSheetId="11">#REF!</definedName>
    <definedName name="b_320">#REF!</definedName>
    <definedName name="banql" localSheetId="12" hidden="1">{"'Sheet1'!$L$16"}</definedName>
    <definedName name="banql" hidden="1">{"'Sheet1'!$L$16"}</definedName>
    <definedName name="Bang_cly" localSheetId="11">#REF!</definedName>
    <definedName name="Bang_cly">#REF!</definedName>
    <definedName name="Bang_CVC" localSheetId="11">#REF!</definedName>
    <definedName name="Bang_CVC">#REF!</definedName>
    <definedName name="BANG_CHI_TIET_THI_NGHIEM_CONG_TO" localSheetId="11">#REF!</definedName>
    <definedName name="BANG_CHI_TIET_THI_NGHIEM_CONG_TO">#REF!</definedName>
    <definedName name="BANG_CHI_TIET_THI_NGHIEM_DZ0.4KV" localSheetId="11">#REF!</definedName>
    <definedName name="BANG_CHI_TIET_THI_NGHIEM_DZ0.4KV">#REF!</definedName>
    <definedName name="BANG_CHI_TIET_THI_NGHIEM_DZ22KV" localSheetId="11">#REF!</definedName>
    <definedName name="BANG_CHI_TIET_THI_NGHIEM_DZ22KV">#REF!</definedName>
    <definedName name="bang_gia" localSheetId="11">#REF!</definedName>
    <definedName name="bang_gia">#REF!</definedName>
    <definedName name="BANG_TONG_HOP_CONG_TO" localSheetId="11">#REF!</definedName>
    <definedName name="BANG_TONG_HOP_CONG_TO">#REF!</definedName>
    <definedName name="BANG_TONG_HOP_DZ0.4KV" localSheetId="11">#REF!</definedName>
    <definedName name="BANG_TONG_HOP_DZ0.4KV">#REF!</definedName>
    <definedName name="BANG_TONG_HOP_DZ22KV" localSheetId="11">#REF!</definedName>
    <definedName name="BANG_TONG_HOP_DZ22KV">#REF!</definedName>
    <definedName name="BANG_TONG_HOP_KHO_BAI" localSheetId="11">#REF!</definedName>
    <definedName name="BANG_TONG_HOP_KHO_BAI">#REF!</definedName>
    <definedName name="BANG_TONG_HOP_TBA" localSheetId="11">#REF!</definedName>
    <definedName name="BANG_TONG_HOP_TBA">#REF!</definedName>
    <definedName name="Bang_travl" localSheetId="11">#REF!</definedName>
    <definedName name="Bang_travl">#REF!</definedName>
    <definedName name="bangciti" localSheetId="11">#REF!</definedName>
    <definedName name="bangciti">#REF!</definedName>
    <definedName name="bangchu" localSheetId="11">#REF!</definedName>
    <definedName name="bangchu">#REF!</definedName>
    <definedName name="BB" localSheetId="11">#REF!</definedName>
    <definedName name="BB">#REF!</definedName>
    <definedName name="bdht15nc" localSheetId="11">#REF!</definedName>
    <definedName name="bdht15nc">#REF!</definedName>
    <definedName name="bdht15vl" localSheetId="11">#REF!</definedName>
    <definedName name="bdht15vl">#REF!</definedName>
    <definedName name="bdht25nc" localSheetId="11">#REF!</definedName>
    <definedName name="bdht25nc">#REF!</definedName>
    <definedName name="bdht25vl" localSheetId="11">#REF!</definedName>
    <definedName name="bdht25vl">#REF!</definedName>
    <definedName name="bdht325nc" localSheetId="11">#REF!</definedName>
    <definedName name="bdht325nc">#REF!</definedName>
    <definedName name="bdht325vl" localSheetId="11">#REF!</definedName>
    <definedName name="bdht325vl">#REF!</definedName>
    <definedName name="beepsound" localSheetId="11">#REF!</definedName>
    <definedName name="beepsound">#REF!</definedName>
    <definedName name="benuoc" localSheetId="11">#REF!</definedName>
    <definedName name="benuoc">#REF!</definedName>
    <definedName name="bengam" localSheetId="11">#REF!</definedName>
    <definedName name="bengam">#REF!</definedName>
    <definedName name="beta" localSheetId="11">#REF!</definedName>
    <definedName name="beta">#REF!</definedName>
    <definedName name="betong200" localSheetId="11">#REF!</definedName>
    <definedName name="betong200">#REF!</definedName>
    <definedName name="Bgiang" localSheetId="12" hidden="1">{"'Sheet1'!$L$16"}</definedName>
    <definedName name="Bgiang" hidden="1">{"'Sheet1'!$L$16"}</definedName>
    <definedName name="bit" localSheetId="11">#REF!</definedName>
    <definedName name="bit">#REF!</definedName>
    <definedName name="blkh" localSheetId="11">#REF!</definedName>
    <definedName name="blkh">#REF!</definedName>
    <definedName name="blkh1" localSheetId="11">#REF!</definedName>
    <definedName name="blkh1">#REF!</definedName>
    <definedName name="blop" localSheetId="11">#REF!</definedName>
    <definedName name="blop">#REF!</definedName>
    <definedName name="Book2" localSheetId="11">#REF!</definedName>
    <definedName name="Book2">#REF!</definedName>
    <definedName name="BOQ" localSheetId="11">#REF!</definedName>
    <definedName name="BOQ">#REF!</definedName>
    <definedName name="bql" localSheetId="12" hidden="1">{#N/A,#N/A,FALSE,"Chi tiÆt"}</definedName>
    <definedName name="bql" hidden="1">{#N/A,#N/A,FALSE,"Chi tiÆt"}</definedName>
    <definedName name="BT" localSheetId="11">#REF!</definedName>
    <definedName name="BT">#REF!</definedName>
    <definedName name="btcocM400" localSheetId="11">#REF!</definedName>
    <definedName name="btcocM400">#REF!</definedName>
    <definedName name="btchiuaxitm300" localSheetId="11">#REF!</definedName>
    <definedName name="btchiuaxitm300">#REF!</definedName>
    <definedName name="BTchiuaxm200" localSheetId="11">#REF!</definedName>
    <definedName name="BTchiuaxm200">#REF!</definedName>
    <definedName name="BTlotm100" localSheetId="11">#REF!</definedName>
    <definedName name="BTlotm100">#REF!</definedName>
    <definedName name="btnm3" hidden="1">{"'Sheet1'!$L$16"}</definedName>
    <definedName name="BU_CHENH_LECH_DZ0.4KV" localSheetId="11">#REF!</definedName>
    <definedName name="BU_CHENH_LECH_DZ0.4KV">#REF!</definedName>
    <definedName name="BU_CHENH_LECH_DZ22KV" localSheetId="11">#REF!</definedName>
    <definedName name="BU_CHENH_LECH_DZ22KV">#REF!</definedName>
    <definedName name="BU_CHENH_LECH_TBA" localSheetId="11">#REF!</definedName>
    <definedName name="BU_CHENH_LECH_TBA">#REF!</definedName>
    <definedName name="Bu_long" localSheetId="11">#REF!</definedName>
    <definedName name="Bu_long">#REF!</definedName>
    <definedName name="buoc" localSheetId="11">#REF!</definedName>
    <definedName name="buoc">#REF!</definedName>
    <definedName name="BVCISUMMARY" localSheetId="11">#REF!</definedName>
    <definedName name="BVCISUMMARY">#REF!</definedName>
    <definedName name="BŸo_cŸo_täng_hìp_giŸ_trÙ_t_i_s_n_câ__Ùnh" localSheetId="11">#REF!</definedName>
    <definedName name="BŸo_cŸo_täng_hìp_giŸ_trÙ_t_i_s_n_câ__Ùnh">#REF!</definedName>
    <definedName name="C.1.1..Phat_tuyen" localSheetId="11">#REF!</definedName>
    <definedName name="C.1.1..Phat_tuyen">#REF!</definedName>
    <definedName name="C.1.10..VC_Thu_cong_CG" localSheetId="11">#REF!</definedName>
    <definedName name="C.1.10..VC_Thu_cong_CG">#REF!</definedName>
    <definedName name="C.1.2..Chat_cay_thu_cong" localSheetId="11">#REF!</definedName>
    <definedName name="C.1.2..Chat_cay_thu_cong">#REF!</definedName>
    <definedName name="C.1.3..Chat_cay_may" localSheetId="11">#REF!</definedName>
    <definedName name="C.1.3..Chat_cay_may">#REF!</definedName>
    <definedName name="C.1.4..Dao_goc_cay" localSheetId="11">#REF!</definedName>
    <definedName name="C.1.4..Dao_goc_cay">#REF!</definedName>
    <definedName name="C.1.5..Lam_duong_tam" localSheetId="11">#REF!</definedName>
    <definedName name="C.1.5..Lam_duong_tam">#REF!</definedName>
    <definedName name="C.1.6..Lam_cau_tam" localSheetId="11">#REF!</definedName>
    <definedName name="C.1.6..Lam_cau_tam">#REF!</definedName>
    <definedName name="C.1.7..Rai_da_chong_lun" localSheetId="11">#REF!</definedName>
    <definedName name="C.1.7..Rai_da_chong_lun">#REF!</definedName>
    <definedName name="C.1.8..Lam_kho_tam" localSheetId="11">#REF!</definedName>
    <definedName name="C.1.8..Lam_kho_tam">#REF!</definedName>
    <definedName name="C.1.8..San_mat_bang" localSheetId="11">#REF!</definedName>
    <definedName name="C.1.8..San_mat_bang">#REF!</definedName>
    <definedName name="C.2.1..VC_Thu_cong" localSheetId="11">#REF!</definedName>
    <definedName name="C.2.1..VC_Thu_cong">#REF!</definedName>
    <definedName name="C.2.2..VC_T_cong_CG" localSheetId="11">#REF!</definedName>
    <definedName name="C.2.2..VC_T_cong_CG">#REF!</definedName>
    <definedName name="C.2.3..Boc_do" localSheetId="11">#REF!</definedName>
    <definedName name="C.2.3..Boc_do">#REF!</definedName>
    <definedName name="C.3.1..Dao_dat_mong_cot" localSheetId="11">#REF!</definedName>
    <definedName name="C.3.1..Dao_dat_mong_cot">#REF!</definedName>
    <definedName name="C.3.2..Dao_dat_de_dap" localSheetId="11">#REF!</definedName>
    <definedName name="C.3.2..Dao_dat_de_dap">#REF!</definedName>
    <definedName name="C.3.3..Dap_dat_mong" localSheetId="11">#REF!</definedName>
    <definedName name="C.3.3..Dap_dat_mong">#REF!</definedName>
    <definedName name="C.3.4..Dao_dap_TDia" localSheetId="11">#REF!</definedName>
    <definedName name="C.3.4..Dao_dap_TDia">#REF!</definedName>
    <definedName name="C.3.5..Dap_bo_bao" localSheetId="11">#REF!</definedName>
    <definedName name="C.3.5..Dap_bo_bao">#REF!</definedName>
    <definedName name="C.3.6..Bom_tat_nuoc" localSheetId="11">#REF!</definedName>
    <definedName name="C.3.6..Bom_tat_nuoc">#REF!</definedName>
    <definedName name="C.3.7..Dao_bun" localSheetId="11">#REF!</definedName>
    <definedName name="C.3.7..Dao_bun">#REF!</definedName>
    <definedName name="C.3.8..Dap_cat_CT" localSheetId="11">#REF!</definedName>
    <definedName name="C.3.8..Dap_cat_CT">#REF!</definedName>
    <definedName name="C.3.9..Dao_pha_da" localSheetId="11">#REF!</definedName>
    <definedName name="C.3.9..Dao_pha_da">#REF!</definedName>
    <definedName name="C.4.1.Cot_thep" localSheetId="11">#REF!</definedName>
    <definedName name="C.4.1.Cot_thep">#REF!</definedName>
    <definedName name="C.4.2..Van_khuon" localSheetId="11">#REF!</definedName>
    <definedName name="C.4.2..Van_khuon">#REF!</definedName>
    <definedName name="C.4.3..Be_tong" localSheetId="11">#REF!</definedName>
    <definedName name="C.4.3..Be_tong">#REF!</definedName>
    <definedName name="C.4.4..Lap_BT_D.San" localSheetId="11">#REF!</definedName>
    <definedName name="C.4.4..Lap_BT_D.San">#REF!</definedName>
    <definedName name="C.4.5..Xay_da_hoc" localSheetId="11">#REF!</definedName>
    <definedName name="C.4.5..Xay_da_hoc">#REF!</definedName>
    <definedName name="C.4.6..Dong_coc" localSheetId="11">#REF!</definedName>
    <definedName name="C.4.6..Dong_coc">#REF!</definedName>
    <definedName name="C.4.7..Quet_Bi_tum" localSheetId="11">#REF!</definedName>
    <definedName name="C.4.7..Quet_Bi_tum">#REF!</definedName>
    <definedName name="C.5.1..Lap_cot_thep" localSheetId="11">#REF!</definedName>
    <definedName name="C.5.1..Lap_cot_thep">#REF!</definedName>
    <definedName name="C.5.2..Lap_cot_BT" localSheetId="11">#REF!</definedName>
    <definedName name="C.5.2..Lap_cot_BT">#REF!</definedName>
    <definedName name="C.5.3..Lap_dat_xa" localSheetId="11">#REF!</definedName>
    <definedName name="C.5.3..Lap_dat_xa">#REF!</definedName>
    <definedName name="C.5.4..Lap_tiep_dia" localSheetId="11">#REF!</definedName>
    <definedName name="C.5.4..Lap_tiep_dia">#REF!</definedName>
    <definedName name="C.5.5..Son_sat_thep" localSheetId="11">#REF!</definedName>
    <definedName name="C.5.5..Son_sat_thep">#REF!</definedName>
    <definedName name="C.6.1..Lap_su_dung" localSheetId="11">#REF!</definedName>
    <definedName name="C.6.1..Lap_su_dung">#REF!</definedName>
    <definedName name="C.6.2..Lap_su_CS" localSheetId="11">#REF!</definedName>
    <definedName name="C.6.2..Lap_su_CS">#REF!</definedName>
    <definedName name="C.6.3..Su_chuoi_do" localSheetId="11">#REF!</definedName>
    <definedName name="C.6.3..Su_chuoi_do">#REF!</definedName>
    <definedName name="C.6.4..Su_chuoi_neo" localSheetId="11">#REF!</definedName>
    <definedName name="C.6.4..Su_chuoi_neo">#REF!</definedName>
    <definedName name="C.6.5..Lap_phu_kien" localSheetId="11">#REF!</definedName>
    <definedName name="C.6.5..Lap_phu_kien">#REF!</definedName>
    <definedName name="C.6.6..Ep_noi_day" localSheetId="11">#REF!</definedName>
    <definedName name="C.6.6..Ep_noi_day">#REF!</definedName>
    <definedName name="C.6.7..KD_vuot_CN" localSheetId="11">#REF!</definedName>
    <definedName name="C.6.7..KD_vuot_CN">#REF!</definedName>
    <definedName name="C.6.8..Rai_cang_day" localSheetId="11">#REF!</definedName>
    <definedName name="C.6.8..Rai_cang_day">#REF!</definedName>
    <definedName name="C.6.9..Cap_quang" localSheetId="11">#REF!</definedName>
    <definedName name="C.6.9..Cap_quang">#REF!</definedName>
    <definedName name="C_" localSheetId="11">#REF!</definedName>
    <definedName name="C_">#REF!</definedName>
    <definedName name="ca.1111" localSheetId="11">#REF!</definedName>
    <definedName name="ca.1111">#REF!</definedName>
    <definedName name="ca.1111.th" localSheetId="11">#REF!</definedName>
    <definedName name="ca.1111.th">#REF!</definedName>
    <definedName name="cao" localSheetId="11">#REF!</definedName>
    <definedName name="cao">#REF!</definedName>
    <definedName name="CAPDAT" localSheetId="11">#REF!</definedName>
    <definedName name="CAPDAT">#REF!</definedName>
    <definedName name="Capvon" hidden="1">{#N/A,#N/A,FALSE,"Chi tiÆt"}</definedName>
    <definedName name="Cat" localSheetId="11">#REF!</definedName>
    <definedName name="Cat">#REF!</definedName>
    <definedName name="Category_All" localSheetId="11">#REF!</definedName>
    <definedName name="Category_All">#REF!</definedName>
    <definedName name="CATIN" localSheetId="11">#REF!</definedName>
    <definedName name="CATIN">#REF!</definedName>
    <definedName name="CATJYOU" localSheetId="11">#REF!</definedName>
    <definedName name="CATJYOU">#REF!</definedName>
    <definedName name="catm" localSheetId="11">#REF!</definedName>
    <definedName name="catm">#REF!</definedName>
    <definedName name="catn" localSheetId="11">#REF!</definedName>
    <definedName name="catn">#REF!</definedName>
    <definedName name="CATSYU" localSheetId="11">#REF!</definedName>
    <definedName name="CATSYU">#REF!</definedName>
    <definedName name="catvang" localSheetId="11">#REF!</definedName>
    <definedName name="catvang">#REF!</definedName>
    <definedName name="CatVang_HamYen" localSheetId="11">#REF!</definedName>
    <definedName name="CatVang_HamYen">#REF!</definedName>
    <definedName name="CATREC" localSheetId="11">#REF!</definedName>
    <definedName name="CATREC">#REF!</definedName>
    <definedName name="CBTH" hidden="1">{"'Sheet1'!$L$16"}</definedName>
    <definedName name="cc" localSheetId="11">#REF!</definedName>
    <definedName name="cc">#REF!</definedName>
    <definedName name="CCNK" localSheetId="11">#REF!</definedName>
    <definedName name="CCNK">#REF!</definedName>
    <definedName name="CCS" localSheetId="11">#REF!</definedName>
    <definedName name="CCS">#REF!</definedName>
    <definedName name="CDD" localSheetId="11">#REF!</definedName>
    <definedName name="CDD">#REF!</definedName>
    <definedName name="CDDD" localSheetId="11">#REF!</definedName>
    <definedName name="CDDD">#REF!</definedName>
    <definedName name="CDDD1P" localSheetId="11">#REF!</definedName>
    <definedName name="CDDD1P">#REF!</definedName>
    <definedName name="CDDD1PHA" localSheetId="11">#REF!</definedName>
    <definedName name="CDDD1PHA">#REF!</definedName>
    <definedName name="CDDD3PHA" localSheetId="11">#REF!</definedName>
    <definedName name="CDDD3PHA">#REF!</definedName>
    <definedName name="Cdnum" localSheetId="11">#REF!</definedName>
    <definedName name="Cdnum">#REF!</definedName>
    <definedName name="cg" localSheetId="11">#REF!</definedName>
    <definedName name="cg">#REF!</definedName>
    <definedName name="cgionc" localSheetId="11">#REF!</definedName>
    <definedName name="cgionc">#REF!</definedName>
    <definedName name="cgiovl" localSheetId="11">#REF!</definedName>
    <definedName name="cgiovl">#REF!</definedName>
    <definedName name="citidd" localSheetId="11">#REF!</definedName>
    <definedName name="citidd">#REF!</definedName>
    <definedName name="CK" localSheetId="11">#REF!</definedName>
    <definedName name="CK">#REF!</definedName>
    <definedName name="cknc" localSheetId="11">#REF!</definedName>
    <definedName name="cknc">#REF!</definedName>
    <definedName name="ckvl" localSheetId="11">#REF!</definedName>
    <definedName name="ckvl">#REF!</definedName>
    <definedName name="CLECH_0.4" localSheetId="11">#REF!</definedName>
    <definedName name="CLECH_0.4">#REF!</definedName>
    <definedName name="Clech_o.4" localSheetId="11">#REF!</definedName>
    <definedName name="Clech_o.4">#REF!</definedName>
    <definedName name="CLTMP" localSheetId="11">#REF!</definedName>
    <definedName name="CLTMP">#REF!</definedName>
    <definedName name="CLVC35" localSheetId="11">#REF!</definedName>
    <definedName name="CLVC35">#REF!</definedName>
    <definedName name="CLVCTB" localSheetId="11">#REF!</definedName>
    <definedName name="CLVCTB">#REF!</definedName>
    <definedName name="clvl" localSheetId="11">#REF!</definedName>
    <definedName name="clvl">#REF!</definedName>
    <definedName name="cm" localSheetId="11">#REF!</definedName>
    <definedName name="cm">#REF!</definedName>
    <definedName name="cn" localSheetId="11">#REF!</definedName>
    <definedName name="cn">#REF!</definedName>
    <definedName name="CNC" localSheetId="11">#REF!</definedName>
    <definedName name="CNC">#REF!</definedName>
    <definedName name="CND" localSheetId="11">#REF!</definedName>
    <definedName name="CND">#REF!</definedName>
    <definedName name="CNG" localSheetId="11">#REF!</definedName>
    <definedName name="CNG">#REF!</definedName>
    <definedName name="Co" localSheetId="11">#REF!</definedName>
    <definedName name="Co">#REF!</definedName>
    <definedName name="co_cau_ktqd" localSheetId="7" hidden="1">#REF!</definedName>
    <definedName name="co_cau_ktqd" localSheetId="12" hidden="1">#REF!</definedName>
    <definedName name="co_cau_ktqd" localSheetId="0" hidden="1">#REF!</definedName>
    <definedName name="co_cau_ktqd" localSheetId="1" hidden="1">#REF!</definedName>
    <definedName name="co_cau_ktqd" localSheetId="2" hidden="1">#REF!</definedName>
    <definedName name="co_cau_ktqd" hidden="1">#REF!</definedName>
    <definedName name="COAT" localSheetId="11">#REF!</definedName>
    <definedName name="COAT">#REF!</definedName>
    <definedName name="coc" localSheetId="11">#REF!</definedName>
    <definedName name="coc">#REF!</definedName>
    <definedName name="Coc_60" localSheetId="12" hidden="1">{"'Sheet1'!$L$16"}</definedName>
    <definedName name="Coc_60" hidden="1">{"'Sheet1'!$L$16"}</definedName>
    <definedName name="CoCauN" localSheetId="12" hidden="1">{"'Sheet1'!$L$16"}</definedName>
    <definedName name="CoCauN" hidden="1">{"'Sheet1'!$L$16"}</definedName>
    <definedName name="cocbtct" localSheetId="11">#REF!</definedName>
    <definedName name="cocbtct">#REF!</definedName>
    <definedName name="cocot" localSheetId="11">#REF!</definedName>
    <definedName name="cocot">#REF!</definedName>
    <definedName name="cocott" localSheetId="11">#REF!</definedName>
    <definedName name="cocott">#REF!</definedName>
    <definedName name="Code" localSheetId="7" hidden="1">#REF!</definedName>
    <definedName name="Code" localSheetId="12" hidden="1">#REF!</definedName>
    <definedName name="Code" localSheetId="0" hidden="1">#REF!</definedName>
    <definedName name="Code" localSheetId="1" hidden="1">#REF!</definedName>
    <definedName name="Code" localSheetId="2" hidden="1">#REF!</definedName>
    <definedName name="Code" hidden="1">#REF!</definedName>
    <definedName name="Cöï_ly_vaän_chuyeãn" localSheetId="11">#REF!</definedName>
    <definedName name="Cöï_ly_vaän_chuyeãn">#REF!</definedName>
    <definedName name="CÖÏ_LY_VAÄN_CHUYEÅN" localSheetId="11">#REF!</definedName>
    <definedName name="CÖÏ_LY_VAÄN_CHUYEÅN">#REF!</definedName>
    <definedName name="COMMON" localSheetId="11">#REF!</definedName>
    <definedName name="COMMON">#REF!</definedName>
    <definedName name="comong" localSheetId="11">#REF!</definedName>
    <definedName name="comong">#REF!</definedName>
    <definedName name="con" localSheetId="11">#REF!</definedName>
    <definedName name="con">#REF!</definedName>
    <definedName name="CON_EQP_COS" localSheetId="11">#REF!</definedName>
    <definedName name="CON_EQP_COS">#REF!</definedName>
    <definedName name="CON_EQP_COST" localSheetId="11">#REF!</definedName>
    <definedName name="CON_EQP_COST">#REF!</definedName>
    <definedName name="Concrete" localSheetId="11">#REF!</definedName>
    <definedName name="Concrete">#REF!</definedName>
    <definedName name="CONST_EQ" localSheetId="11">#REF!</definedName>
    <definedName name="CONST_EQ">#REF!</definedName>
    <definedName name="Cong_HM_DTCT" localSheetId="11">#REF!</definedName>
    <definedName name="Cong_HM_DTCT">#REF!</definedName>
    <definedName name="Cong_M_DTCT" localSheetId="11">#REF!</definedName>
    <definedName name="Cong_M_DTCT">#REF!</definedName>
    <definedName name="Cong_NC_DTCT" localSheetId="11">#REF!</definedName>
    <definedName name="Cong_NC_DTCT">#REF!</definedName>
    <definedName name="Cong_VL_DTCT" localSheetId="11">#REF!</definedName>
    <definedName name="Cong_VL_DTCT">#REF!</definedName>
    <definedName name="cong1x15" localSheetId="11">#REF!</definedName>
    <definedName name="cong1x15">#REF!</definedName>
    <definedName name="congbenuoc" localSheetId="11">#REF!</definedName>
    <definedName name="congbenuoc">#REF!</definedName>
    <definedName name="congbengam" localSheetId="11">#REF!</definedName>
    <definedName name="congbengam">#REF!</definedName>
    <definedName name="congcoc" localSheetId="11">#REF!</definedName>
    <definedName name="congcoc">#REF!</definedName>
    <definedName name="congcocot" localSheetId="11">#REF!</definedName>
    <definedName name="congcocot">#REF!</definedName>
    <definedName name="congcocott" localSheetId="11">#REF!</definedName>
    <definedName name="congcocott">#REF!</definedName>
    <definedName name="congcomong" localSheetId="11">#REF!</definedName>
    <definedName name="congcomong">#REF!</definedName>
    <definedName name="congcottron" localSheetId="11">#REF!</definedName>
    <definedName name="congcottron">#REF!</definedName>
    <definedName name="congcotvuong" localSheetId="11">#REF!</definedName>
    <definedName name="congcotvuong">#REF!</definedName>
    <definedName name="congdam" localSheetId="11">#REF!</definedName>
    <definedName name="congdam">#REF!</definedName>
    <definedName name="congdan1" localSheetId="11">#REF!</definedName>
    <definedName name="congdan1">#REF!</definedName>
    <definedName name="congdan2" localSheetId="11">#REF!</definedName>
    <definedName name="congdan2">#REF!</definedName>
    <definedName name="congdandusan" localSheetId="11">#REF!</definedName>
    <definedName name="congdandusan">#REF!</definedName>
    <definedName name="conglanhto" localSheetId="11">#REF!</definedName>
    <definedName name="conglanhto">#REF!</definedName>
    <definedName name="congmong" localSheetId="11">#REF!</definedName>
    <definedName name="congmong">#REF!</definedName>
    <definedName name="congmongbang" localSheetId="11">#REF!</definedName>
    <definedName name="congmongbang">#REF!</definedName>
    <definedName name="congmongdon" localSheetId="11">#REF!</definedName>
    <definedName name="congmongdon">#REF!</definedName>
    <definedName name="congpanen" localSheetId="11">#REF!</definedName>
    <definedName name="congpanen">#REF!</definedName>
    <definedName name="congsan" localSheetId="11">#REF!</definedName>
    <definedName name="congsan">#REF!</definedName>
    <definedName name="congthang" localSheetId="11">#REF!</definedName>
    <definedName name="congthang">#REF!</definedName>
    <definedName name="COT" localSheetId="11">#REF!</definedName>
    <definedName name="COT">#REF!</definedName>
    <definedName name="Cot_thep" localSheetId="11">#REF!</definedName>
    <definedName name="Cot_thep">#REF!</definedName>
    <definedName name="cot7.5" localSheetId="11">#REF!</definedName>
    <definedName name="cot7.5">#REF!</definedName>
    <definedName name="cot8.5" localSheetId="11">#REF!</definedName>
    <definedName name="cot8.5">#REF!</definedName>
    <definedName name="cottron" localSheetId="11">#REF!</definedName>
    <definedName name="cottron">#REF!</definedName>
    <definedName name="cotvuong" localSheetId="11">#REF!</definedName>
    <definedName name="cotvuong">#REF!</definedName>
    <definedName name="COVER" localSheetId="11">#REF!</definedName>
    <definedName name="COVER">#REF!</definedName>
    <definedName name="CP" localSheetId="7" hidden="1">#REF!</definedName>
    <definedName name="CP" localSheetId="12" hidden="1">#REF!</definedName>
    <definedName name="CP" localSheetId="0" hidden="1">#REF!</definedName>
    <definedName name="CP" localSheetId="1" hidden="1">#REF!</definedName>
    <definedName name="CP" localSheetId="2" hidden="1">#REF!</definedName>
    <definedName name="CP" hidden="1">#REF!</definedName>
    <definedName name="cpmtc" localSheetId="11">#REF!</definedName>
    <definedName name="cpmtc">#REF!</definedName>
    <definedName name="cpnc" localSheetId="11">#REF!</definedName>
    <definedName name="cpnc">#REF!</definedName>
    <definedName name="CPTKE" localSheetId="11">#REF!</definedName>
    <definedName name="CPTKE">#REF!</definedName>
    <definedName name="cptt" localSheetId="11">#REF!</definedName>
    <definedName name="cptt">#REF!</definedName>
    <definedName name="CPVC100" localSheetId="11">#REF!</definedName>
    <definedName name="CPVC100">#REF!</definedName>
    <definedName name="CPVC35" localSheetId="11">#REF!</definedName>
    <definedName name="CPVC35">#REF!</definedName>
    <definedName name="CPVCDN" localSheetId="11">#REF!</definedName>
    <definedName name="CPVCDN">#REF!</definedName>
    <definedName name="cpvl" localSheetId="11">#REF!</definedName>
    <definedName name="cpvl">#REF!</definedName>
    <definedName name="cr" localSheetId="11">#REF!</definedName>
    <definedName name="cr">#REF!</definedName>
    <definedName name="CRD" localSheetId="11">#REF!</definedName>
    <definedName name="CRD">#REF!</definedName>
    <definedName name="CRITINST" localSheetId="11">#REF!</definedName>
    <definedName name="CRITINST">#REF!</definedName>
    <definedName name="CRITPURC" localSheetId="11">#REF!</definedName>
    <definedName name="CRITPURC">#REF!</definedName>
    <definedName name="CRS" localSheetId="11">#REF!</definedName>
    <definedName name="CRS">#REF!</definedName>
    <definedName name="CS" localSheetId="11">#REF!</definedName>
    <definedName name="CS">#REF!</definedName>
    <definedName name="CS_10" localSheetId="11">#REF!</definedName>
    <definedName name="CS_10">#REF!</definedName>
    <definedName name="CS_100" localSheetId="11">#REF!</definedName>
    <definedName name="CS_100">#REF!</definedName>
    <definedName name="CS_10S" localSheetId="11">#REF!</definedName>
    <definedName name="CS_10S">#REF!</definedName>
    <definedName name="CS_120" localSheetId="11">#REF!</definedName>
    <definedName name="CS_120">#REF!</definedName>
    <definedName name="CS_140" localSheetId="11">#REF!</definedName>
    <definedName name="CS_140">#REF!</definedName>
    <definedName name="CS_160" localSheetId="11">#REF!</definedName>
    <definedName name="CS_160">#REF!</definedName>
    <definedName name="CS_20" localSheetId="11">#REF!</definedName>
    <definedName name="CS_20">#REF!</definedName>
    <definedName name="CS_30" localSheetId="11">#REF!</definedName>
    <definedName name="CS_30">#REF!</definedName>
    <definedName name="CS_40" localSheetId="11">#REF!</definedName>
    <definedName name="CS_40">#REF!</definedName>
    <definedName name="CS_40S" localSheetId="11">#REF!</definedName>
    <definedName name="CS_40S">#REF!</definedName>
    <definedName name="CS_5S" localSheetId="11">#REF!</definedName>
    <definedName name="CS_5S">#REF!</definedName>
    <definedName name="CS_60" localSheetId="11">#REF!</definedName>
    <definedName name="CS_60">#REF!</definedName>
    <definedName name="CS_80" localSheetId="11">#REF!</definedName>
    <definedName name="CS_80">#REF!</definedName>
    <definedName name="CS_80S" localSheetId="11">#REF!</definedName>
    <definedName name="CS_80S">#REF!</definedName>
    <definedName name="CS_STD" localSheetId="11">#REF!</definedName>
    <definedName name="CS_STD">#REF!</definedName>
    <definedName name="CS_XS" localSheetId="11">#REF!</definedName>
    <definedName name="CS_XS">#REF!</definedName>
    <definedName name="CS_XXS" localSheetId="11">#REF!</definedName>
    <definedName name="CS_XXS">#REF!</definedName>
    <definedName name="csd3p" localSheetId="11">#REF!</definedName>
    <definedName name="csd3p">#REF!</definedName>
    <definedName name="csddg1p" localSheetId="11">#REF!</definedName>
    <definedName name="csddg1p">#REF!</definedName>
    <definedName name="csddt1p" localSheetId="11">#REF!</definedName>
    <definedName name="csddt1p">#REF!</definedName>
    <definedName name="csht3p" localSheetId="11">#REF!</definedName>
    <definedName name="csht3p">#REF!</definedName>
    <definedName name="cst" localSheetId="11">#REF!</definedName>
    <definedName name="cst">#REF!</definedName>
    <definedName name="CTBT" localSheetId="11">#REF!</definedName>
    <definedName name="CTBT">#REF!</definedName>
    <definedName name="CTBT1" localSheetId="11">#REF!</definedName>
    <definedName name="CTBT1">#REF!</definedName>
    <definedName name="CTBT2" localSheetId="11">#REF!</definedName>
    <definedName name="CTBT2">#REF!</definedName>
    <definedName name="CTCT1" localSheetId="12" hidden="1">{"'Sheet1'!$L$16"}</definedName>
    <definedName name="CTCT1" hidden="1">{"'Sheet1'!$L$16"}</definedName>
    <definedName name="ctdg" localSheetId="11">#REF!</definedName>
    <definedName name="ctdg">#REF!</definedName>
    <definedName name="ctg" localSheetId="11">#REF!</definedName>
    <definedName name="ctg">#REF!</definedName>
    <definedName name="cti3x15" localSheetId="11">#REF!</definedName>
    <definedName name="cti3x15">#REF!</definedName>
    <definedName name="ctiep" localSheetId="11">#REF!</definedName>
    <definedName name="ctiep">#REF!</definedName>
    <definedName name="CTIET" localSheetId="11">#REF!</definedName>
    <definedName name="CTIET">#REF!</definedName>
    <definedName name="ctkr" localSheetId="11">#REF!</definedName>
    <definedName name="ctkr">#REF!</definedName>
    <definedName name="cto" localSheetId="11">#REF!</definedName>
    <definedName name="cto">#REF!</definedName>
    <definedName name="CU_LY_VAN_CHUYEN_GIA_QUYEN" localSheetId="11">#REF!</definedName>
    <definedName name="CU_LY_VAN_CHUYEN_GIA_QUYEN">#REF!</definedName>
    <definedName name="CU_LY_VAN_CHUYEN_THU_CONG" localSheetId="11">#REF!</definedName>
    <definedName name="CU_LY_VAN_CHUYEN_THU_CONG">#REF!</definedName>
    <definedName name="culy1" localSheetId="11">#REF!</definedName>
    <definedName name="culy1">#REF!</definedName>
    <definedName name="culy2" localSheetId="11">#REF!</definedName>
    <definedName name="culy2">#REF!</definedName>
    <definedName name="culy3" localSheetId="11">#REF!</definedName>
    <definedName name="culy3">#REF!</definedName>
    <definedName name="culy4" localSheetId="11">#REF!</definedName>
    <definedName name="culy4">#REF!</definedName>
    <definedName name="culy5" localSheetId="11">#REF!</definedName>
    <definedName name="culy5">#REF!</definedName>
    <definedName name="cuoc" localSheetId="11">#REF!</definedName>
    <definedName name="cuoc">#REF!</definedName>
    <definedName name="CURRENCY" localSheetId="11">#REF!</definedName>
    <definedName name="CURRENCY">#REF!</definedName>
    <definedName name="cut" localSheetId="11">#REF!</definedName>
    <definedName name="cut">#REF!</definedName>
    <definedName name="cx" localSheetId="11">#REF!</definedName>
    <definedName name="cx">#REF!</definedName>
    <definedName name="cxhtnc" localSheetId="11">#REF!</definedName>
    <definedName name="cxhtnc">#REF!</definedName>
    <definedName name="cxhtvl" localSheetId="11">#REF!</definedName>
    <definedName name="cxhtvl">#REF!</definedName>
    <definedName name="cxnc" localSheetId="11">#REF!</definedName>
    <definedName name="cxnc">#REF!</definedName>
    <definedName name="cxvl" localSheetId="11">#REF!</definedName>
    <definedName name="cxvl">#REF!</definedName>
    <definedName name="cxxnc" localSheetId="11">#REF!</definedName>
    <definedName name="cxxnc">#REF!</definedName>
    <definedName name="cxxvl" localSheetId="11">#REF!</definedName>
    <definedName name="cxxvl">#REF!</definedName>
    <definedName name="CH" localSheetId="11">#REF!</definedName>
    <definedName name="CH">#REF!</definedName>
    <definedName name="chhtnc" localSheetId="11">#REF!</definedName>
    <definedName name="chhtnc">#REF!</definedName>
    <definedName name="chhtvl" localSheetId="11">#REF!</definedName>
    <definedName name="chhtvl">#REF!</definedName>
    <definedName name="chiem" localSheetId="11">#REF!</definedName>
    <definedName name="chiem">#REF!</definedName>
    <definedName name="chiemhoa" localSheetId="11">#REF!</definedName>
    <definedName name="chiemhoa">#REF!</definedName>
    <definedName name="Chiettinh" hidden="1">{"'Sheet1'!$L$16"}</definedName>
    <definedName name="chilk" hidden="1">{"'Sheet1'!$L$16"}</definedName>
    <definedName name="chitietbgiang2" localSheetId="12" hidden="1">{"'Sheet1'!$L$16"}</definedName>
    <definedName name="chitietbgiang2" hidden="1">{"'Sheet1'!$L$16"}</definedName>
    <definedName name="chl" localSheetId="12" hidden="1">{"'Sheet1'!$L$16"}</definedName>
    <definedName name="chl" hidden="1">{"'Sheet1'!$L$16"}</definedName>
    <definedName name="chnc" localSheetId="11">#REF!</definedName>
    <definedName name="chnc">#REF!</definedName>
    <definedName name="chon" localSheetId="11">#REF!</definedName>
    <definedName name="chon">#REF!</definedName>
    <definedName name="chon1" localSheetId="11">#REF!</definedName>
    <definedName name="chon1">#REF!</definedName>
    <definedName name="chon2" localSheetId="11">#REF!</definedName>
    <definedName name="chon2">#REF!</definedName>
    <definedName name="chon3" localSheetId="11">#REF!</definedName>
    <definedName name="chon3">#REF!</definedName>
    <definedName name="Chu" localSheetId="11">#REF!</definedName>
    <definedName name="Chu">#REF!</definedName>
    <definedName name="chvl" localSheetId="11">#REF!</definedName>
    <definedName name="chvl">#REF!</definedName>
    <definedName name="D" localSheetId="11">#REF!</definedName>
    <definedName name="d" hidden="1">{"'Sheet1'!$L$16"}</definedName>
    <definedName name="D_7101A_B" localSheetId="11">#REF!</definedName>
    <definedName name="D_7101A_B">#REF!</definedName>
    <definedName name="D1x49" localSheetId="11">#REF!</definedName>
    <definedName name="D1x49">#REF!</definedName>
    <definedName name="D1x49x49" localSheetId="11">#REF!</definedName>
    <definedName name="D1x49x49">#REF!</definedName>
    <definedName name="d1x6" localSheetId="11">#REF!</definedName>
    <definedName name="d1x6">#REF!</definedName>
    <definedName name="d24nc" localSheetId="11">#REF!</definedName>
    <definedName name="d24nc">#REF!</definedName>
    <definedName name="d24vl" localSheetId="11">#REF!</definedName>
    <definedName name="d24vl">#REF!</definedName>
    <definedName name="da1x2" localSheetId="11">#REF!</definedName>
    <definedName name="da1x2">#REF!</definedName>
    <definedName name="da2x4" localSheetId="11">#REF!</definedName>
    <definedName name="da2x4">#REF!</definedName>
    <definedName name="da4x6" localSheetId="11">#REF!</definedName>
    <definedName name="da4x6">#REF!</definedName>
    <definedName name="dahoc" localSheetId="11">#REF!</definedName>
    <definedName name="dahoc">#REF!</definedName>
    <definedName name="dam" localSheetId="11">#REF!</definedName>
    <definedName name="dam">#REF!</definedName>
    <definedName name="danducsan" localSheetId="11">#REF!</definedName>
    <definedName name="danducsan">#REF!</definedName>
    <definedName name="Dang" localSheetId="0" hidden="1">#REF!</definedName>
    <definedName name="Dang" hidden="1">#REF!</definedName>
    <definedName name="dao" localSheetId="11">#REF!</definedName>
    <definedName name="dao">#REF!</definedName>
    <definedName name="dap" localSheetId="11">#REF!</definedName>
    <definedName name="dap">#REF!</definedName>
    <definedName name="DAT" localSheetId="11">#REF!</definedName>
    <definedName name="DAT">#REF!</definedName>
    <definedName name="DATA_DATA2_List" localSheetId="11">#REF!</definedName>
    <definedName name="DATA_DATA2_List">#REF!</definedName>
    <definedName name="data1" localSheetId="7" hidden="1">#REF!</definedName>
    <definedName name="data1" localSheetId="12" hidden="1">#REF!</definedName>
    <definedName name="data1" localSheetId="0" hidden="1">#REF!</definedName>
    <definedName name="data1" localSheetId="1" hidden="1">#REF!</definedName>
    <definedName name="data1" localSheetId="2" hidden="1">#REF!</definedName>
    <definedName name="data1" hidden="1">#REF!</definedName>
    <definedName name="data2" localSheetId="7" hidden="1">#REF!</definedName>
    <definedName name="data2" localSheetId="12" hidden="1">#REF!</definedName>
    <definedName name="data2" localSheetId="0" hidden="1">#REF!</definedName>
    <definedName name="data2" localSheetId="1" hidden="1">#REF!</definedName>
    <definedName name="data2" localSheetId="2" hidden="1">#REF!</definedName>
    <definedName name="data2" hidden="1">#REF!</definedName>
    <definedName name="data3" localSheetId="7" hidden="1">#REF!</definedName>
    <definedName name="data3" localSheetId="12" hidden="1">#REF!</definedName>
    <definedName name="data3" localSheetId="0" hidden="1">#REF!</definedName>
    <definedName name="data3" localSheetId="1" hidden="1">#REF!</definedName>
    <definedName name="data3" localSheetId="2" hidden="1">#REF!</definedName>
    <definedName name="data3" hidden="1">#REF!</definedName>
    <definedName name="DD" localSheetId="11">#REF!</definedName>
    <definedName name="DD">#REF!</definedName>
    <definedName name="dd3pctnc" localSheetId="11">#REF!</definedName>
    <definedName name="dd3pctnc">#REF!</definedName>
    <definedName name="dd3pctvl" localSheetId="11">#REF!</definedName>
    <definedName name="dd3pctvl">#REF!</definedName>
    <definedName name="dd3plmvl" localSheetId="11">#REF!</definedName>
    <definedName name="dd3plmvl">#REF!</definedName>
    <definedName name="dd3pnc" localSheetId="11">#REF!</definedName>
    <definedName name="dd3pnc">#REF!</definedName>
    <definedName name="dd3pvl" localSheetId="11">#REF!</definedName>
    <definedName name="dd3pvl">#REF!</definedName>
    <definedName name="DDAY" localSheetId="11">#REF!</definedName>
    <definedName name="DDAY">#REF!</definedName>
    <definedName name="ddhtnc" localSheetId="11">#REF!</definedName>
    <definedName name="ddhtnc">#REF!</definedName>
    <definedName name="ddhtvl" localSheetId="11">#REF!</definedName>
    <definedName name="ddhtvl">#REF!</definedName>
    <definedName name="DDK" localSheetId="11">#REF!</definedName>
    <definedName name="DDK">#REF!</definedName>
    <definedName name="ddt2nc" localSheetId="11">#REF!</definedName>
    <definedName name="ddt2nc">#REF!</definedName>
    <definedName name="ddt2vl" localSheetId="11">#REF!</definedName>
    <definedName name="ddt2vl">#REF!</definedName>
    <definedName name="ddtd3pnc" localSheetId="11">#REF!</definedName>
    <definedName name="ddtd3pnc">#REF!</definedName>
    <definedName name="ddtt1pnc" localSheetId="11">#REF!</definedName>
    <definedName name="ddtt1pnc">#REF!</definedName>
    <definedName name="ddtt1pvl" localSheetId="11">#REF!</definedName>
    <definedName name="ddtt1pvl">#REF!</definedName>
    <definedName name="ddtt3pnc" localSheetId="11">#REF!</definedName>
    <definedName name="ddtt3pnc">#REF!</definedName>
    <definedName name="ddtt3pvl" localSheetId="11">#REF!</definedName>
    <definedName name="ddtt3pvl">#REF!</definedName>
    <definedName name="dđ" localSheetId="12" hidden="1">{"'Sheet1'!$L$16"}</definedName>
    <definedName name="dđ" hidden="1">{"'Sheet1'!$L$16"}</definedName>
    <definedName name="den_bu" localSheetId="11">#REF!</definedName>
    <definedName name="den_bu">#REF!</definedName>
    <definedName name="denbu" localSheetId="11">#REF!</definedName>
    <definedName name="denbu">#REF!</definedName>
    <definedName name="DenDK" localSheetId="12" hidden="1">{"'Sheet1'!$L$16"}</definedName>
    <definedName name="DenDK" hidden="1">{"'Sheet1'!$L$16"}</definedName>
    <definedName name="det" localSheetId="11">#REF!</definedName>
    <definedName name="det">#REF!</definedName>
    <definedName name="Det32x3" localSheetId="11">#REF!</definedName>
    <definedName name="Det32x3">#REF!</definedName>
    <definedName name="Det35x3" localSheetId="11">#REF!</definedName>
    <definedName name="Det35x3">#REF!</definedName>
    <definedName name="Det40x4" localSheetId="11">#REF!</definedName>
    <definedName name="Det40x4">#REF!</definedName>
    <definedName name="Det50x5" localSheetId="11">#REF!</definedName>
    <definedName name="Det50x5">#REF!</definedName>
    <definedName name="Det63x6" localSheetId="11">#REF!</definedName>
    <definedName name="Det63x6">#REF!</definedName>
    <definedName name="Det75x6" localSheetId="11">#REF!</definedName>
    <definedName name="Det75x6">#REF!</definedName>
    <definedName name="dfg" localSheetId="12" hidden="1">{"'Sheet1'!$L$16"}</definedName>
    <definedName name="dfg" hidden="1">{"'Sheet1'!$L$16"}</definedName>
    <definedName name="DFSDF" localSheetId="12" hidden="1">{"'Sheet1'!$L$16"}</definedName>
    <definedName name="DFSDF" hidden="1">{"'Sheet1'!$L$16"}</definedName>
    <definedName name="dfvssd" localSheetId="0" hidden="1">#REF!</definedName>
    <definedName name="dfvssd" hidden="1">#REF!</definedName>
    <definedName name="dgbdII" localSheetId="11">#REF!</definedName>
    <definedName name="dgbdII">#REF!</definedName>
    <definedName name="DGCTI592" localSheetId="11">#REF!</definedName>
    <definedName name="DGCTI592">#REF!</definedName>
    <definedName name="dgctp2" localSheetId="12" hidden="1">{"'Sheet1'!$L$16"}</definedName>
    <definedName name="dgctp2" hidden="1">{"'Sheet1'!$L$16"}</definedName>
    <definedName name="DGNC" localSheetId="11">#REF!</definedName>
    <definedName name="DGNC">#REF!</definedName>
    <definedName name="dgqndn" localSheetId="11">#REF!</definedName>
    <definedName name="dgqndn">#REF!</definedName>
    <definedName name="DGTV" localSheetId="11">#REF!</definedName>
    <definedName name="DGTV">#REF!</definedName>
    <definedName name="DGTH" localSheetId="11">#REF!</definedName>
    <definedName name="DGTH">#REF!</definedName>
    <definedName name="dgvl" localSheetId="11">#REF!</definedName>
    <definedName name="dgvl">#REF!</definedName>
    <definedName name="DGVT" localSheetId="11">#REF!</definedName>
    <definedName name="DGVT">#REF!</definedName>
    <definedName name="dhom" localSheetId="11">#REF!</definedName>
    <definedName name="dhom">#REF!</definedName>
    <definedName name="dien" localSheetId="12" hidden="1">{"'Sheet1'!$L$16"}</definedName>
    <definedName name="dien" localSheetId="11">#REF!</definedName>
    <definedName name="dien" hidden="1">{"'Sheet1'!$L$16"}</definedName>
    <definedName name="dientichck" localSheetId="11">#REF!</definedName>
    <definedName name="dientichck">#REF!</definedName>
    <definedName name="dinh2" localSheetId="11">#REF!</definedName>
    <definedName name="dinh2">#REF!</definedName>
    <definedName name="Discount" localSheetId="7" hidden="1">#REF!</definedName>
    <definedName name="Discount" localSheetId="12" hidden="1">#REF!</definedName>
    <definedName name="Discount" localSheetId="0" hidden="1">#REF!</definedName>
    <definedName name="Discount" localSheetId="1" hidden="1">#REF!</definedName>
    <definedName name="Discount" localSheetId="2" hidden="1">#REF!</definedName>
    <definedName name="Discount" hidden="1">#REF!</definedName>
    <definedName name="display_area_2" localSheetId="7" hidden="1">#REF!</definedName>
    <definedName name="display_area_2" localSheetId="12" hidden="1">#REF!</definedName>
    <definedName name="display_area_2" localSheetId="0" hidden="1">#REF!</definedName>
    <definedName name="display_area_2" localSheetId="1" hidden="1">#REF!</definedName>
    <definedName name="display_area_2" localSheetId="2" hidden="1">#REF!</definedName>
    <definedName name="display_area_2" hidden="1">#REF!</definedName>
    <definedName name="DL15HT" localSheetId="11">#REF!</definedName>
    <definedName name="DL15HT">#REF!</definedName>
    <definedName name="DL16HT" localSheetId="11">#REF!</definedName>
    <definedName name="DL16HT">#REF!</definedName>
    <definedName name="DL19HT" localSheetId="11">#REF!</definedName>
    <definedName name="DL19HT">#REF!</definedName>
    <definedName name="DL20HT" localSheetId="11">#REF!</definedName>
    <definedName name="DL20HT">#REF!</definedName>
    <definedName name="DLCC" localSheetId="11">#REF!</definedName>
    <definedName name="DLCC">#REF!</definedName>
    <definedName name="DM" localSheetId="11">#REF!</definedName>
    <definedName name="DM">#REF!</definedName>
    <definedName name="DM_MaTruong" localSheetId="11">#REF!</definedName>
    <definedName name="DM_MaTruong">#REF!</definedName>
    <definedName name="dm56bxd" localSheetId="11">#REF!</definedName>
    <definedName name="dm56bxd">#REF!</definedName>
    <definedName name="DN" localSheetId="11">#REF!</definedName>
    <definedName name="DN">#REF!</definedName>
    <definedName name="DÑt45x4" localSheetId="11">#REF!</definedName>
    <definedName name="DÑt45x4">#REF!</definedName>
    <definedName name="doan1" localSheetId="11">#REF!</definedName>
    <definedName name="doan1">#REF!</definedName>
    <definedName name="doan2" localSheetId="11">#REF!</definedName>
    <definedName name="doan2">#REF!</definedName>
    <definedName name="doan3" localSheetId="11">#REF!</definedName>
    <definedName name="doan3">#REF!</definedName>
    <definedName name="doan4" localSheetId="11">#REF!</definedName>
    <definedName name="doan4">#REF!</definedName>
    <definedName name="doan5" localSheetId="11">#REF!</definedName>
    <definedName name="doan5">#REF!</definedName>
    <definedName name="doan6" localSheetId="11">#REF!</definedName>
    <definedName name="doan6">#REF!</definedName>
    <definedName name="DON_GIA_3282" localSheetId="11">#REF!</definedName>
    <definedName name="DON_GIA_3282">#REF!</definedName>
    <definedName name="DON_GIA_3283" localSheetId="11">#REF!</definedName>
    <definedName name="DON_GIA_3283">#REF!</definedName>
    <definedName name="DON_GIA_3285" localSheetId="11">#REF!</definedName>
    <definedName name="DON_GIA_3285">#REF!</definedName>
    <definedName name="DON_GIA_VAN_CHUYEN_36" localSheetId="11">#REF!</definedName>
    <definedName name="DON_GIA_VAN_CHUYEN_36">#REF!</definedName>
    <definedName name="dongia" localSheetId="11">#REF!</definedName>
    <definedName name="dongia">#REF!</definedName>
    <definedName name="DoorWindow" localSheetId="11">#REF!</definedName>
    <definedName name="DoorWindow">#REF!</definedName>
    <definedName name="Dot" hidden="1">{"'Sheet1'!$L$16"}</definedName>
    <definedName name="dp" localSheetId="11">#REF!</definedName>
    <definedName name="dp">#REF!</definedName>
    <definedName name="drf" localSheetId="7" hidden="1">#REF!</definedName>
    <definedName name="drf" localSheetId="12" hidden="1">#REF!</definedName>
    <definedName name="drf" localSheetId="0" hidden="1">#REF!</definedName>
    <definedName name="drf" localSheetId="1" hidden="1">#REF!</definedName>
    <definedName name="drf" localSheetId="2" hidden="1">#REF!</definedName>
    <definedName name="drf" hidden="1">#REF!</definedName>
    <definedName name="ds" localSheetId="12" hidden="1">{#N/A,#N/A,FALSE,"Chi tiÆt"}</definedName>
    <definedName name="ds" hidden="1">{#N/A,#N/A,FALSE,"Chi tiÆt"}</definedName>
    <definedName name="DS1p1vc" localSheetId="11">#REF!</definedName>
    <definedName name="DS1p1vc">#REF!</definedName>
    <definedName name="ds1p2nc" localSheetId="11">#REF!</definedName>
    <definedName name="ds1p2nc">#REF!</definedName>
    <definedName name="ds1p2vc" localSheetId="11">#REF!</definedName>
    <definedName name="ds1p2vc">#REF!</definedName>
    <definedName name="ds1p2vl" localSheetId="11">#REF!</definedName>
    <definedName name="ds1p2vl">#REF!</definedName>
    <definedName name="ds1pnc" localSheetId="11">#REF!</definedName>
    <definedName name="ds1pnc">#REF!</definedName>
    <definedName name="ds1pvl" localSheetId="11">#REF!</definedName>
    <definedName name="ds1pvl">#REF!</definedName>
    <definedName name="ds3pctnc" localSheetId="11">#REF!</definedName>
    <definedName name="ds3pctnc">#REF!</definedName>
    <definedName name="ds3pctvc" localSheetId="11">#REF!</definedName>
    <definedName name="ds3pctvc">#REF!</definedName>
    <definedName name="ds3pctvl" localSheetId="11">#REF!</definedName>
    <definedName name="ds3pctvl">#REF!</definedName>
    <definedName name="ds3pmnc" localSheetId="11">#REF!</definedName>
    <definedName name="ds3pmnc">#REF!</definedName>
    <definedName name="ds3pmvc" localSheetId="11">#REF!</definedName>
    <definedName name="ds3pmvc">#REF!</definedName>
    <definedName name="ds3pmvl" localSheetId="11">#REF!</definedName>
    <definedName name="ds3pmvl">#REF!</definedName>
    <definedName name="ds3pnc" localSheetId="11">#REF!</definedName>
    <definedName name="ds3pnc">#REF!</definedName>
    <definedName name="ds3pvl" localSheetId="11">#REF!</definedName>
    <definedName name="ds3pvl">#REF!</definedName>
    <definedName name="dsct3pnc" localSheetId="11">#REF!</definedName>
    <definedName name="dsct3pnc">#REF!</definedName>
    <definedName name="dsct3pvl" localSheetId="11">#REF!</definedName>
    <definedName name="dsct3pvl">#REF!</definedName>
    <definedName name="dsfsd" localSheetId="0" hidden="1">#REF!</definedName>
    <definedName name="dsfsd" hidden="1">#REF!</definedName>
    <definedName name="dsh" localSheetId="7" hidden="1">#REF!</definedName>
    <definedName name="dsh" localSheetId="12" hidden="1">#REF!</definedName>
    <definedName name="dsh" localSheetId="0" hidden="1">#REF!</definedName>
    <definedName name="dsh" localSheetId="1" hidden="1">#REF!</definedName>
    <definedName name="dsh" localSheetId="2" hidden="1">#REF!</definedName>
    <definedName name="dsh" hidden="1">#REF!</definedName>
    <definedName name="DSPK1p1nc" localSheetId="11">#REF!</definedName>
    <definedName name="DSPK1p1nc">#REF!</definedName>
    <definedName name="DSPK1p1vl" localSheetId="11">#REF!</definedName>
    <definedName name="DSPK1p1vl">#REF!</definedName>
    <definedName name="DSPK1pnc" localSheetId="11">#REF!</definedName>
    <definedName name="DSPK1pnc">#REF!</definedName>
    <definedName name="DSPK1pvl" localSheetId="11">#REF!</definedName>
    <definedName name="DSPK1pvl">#REF!</definedName>
    <definedName name="DSUMDATA" localSheetId="11">#REF!</definedName>
    <definedName name="DSUMDATA">#REF!</definedName>
    <definedName name="dtich1" localSheetId="11">#REF!</definedName>
    <definedName name="dtich1">#REF!</definedName>
    <definedName name="dtich2" localSheetId="11">#REF!</definedName>
    <definedName name="dtich2">#REF!</definedName>
    <definedName name="dtich3" localSheetId="11">#REF!</definedName>
    <definedName name="dtich3">#REF!</definedName>
    <definedName name="dtich4" localSheetId="11">#REF!</definedName>
    <definedName name="dtich4">#REF!</definedName>
    <definedName name="dtich5" localSheetId="11">#REF!</definedName>
    <definedName name="dtich5">#REF!</definedName>
    <definedName name="dtich6" localSheetId="11">#REF!</definedName>
    <definedName name="dtich6">#REF!</definedName>
    <definedName name="DU_TOAN_CHI_TIET_CONG_TO" localSheetId="11">#REF!</definedName>
    <definedName name="DU_TOAN_CHI_TIET_CONG_TO">#REF!</definedName>
    <definedName name="DU_TOAN_CHI_TIET_DZ0.4KV" localSheetId="11">#REF!</definedName>
    <definedName name="DU_TOAN_CHI_TIET_DZ0.4KV">#REF!</definedName>
    <definedName name="DU_TOAN_CHI_TIET_DZ22KV" localSheetId="11">#REF!</definedName>
    <definedName name="DU_TOAN_CHI_TIET_DZ22KV">#REF!</definedName>
    <definedName name="DU_TOAN_CHI_TIET_KHO_BAI" localSheetId="11">#REF!</definedName>
    <definedName name="DU_TOAN_CHI_TIET_KHO_BAI">#REF!</definedName>
    <definedName name="dung" hidden="1">{"'Sheet1'!$L$16"}</definedName>
    <definedName name="duong04" localSheetId="11">#REF!</definedName>
    <definedName name="duong04">#REF!</definedName>
    <definedName name="duong1" localSheetId="11">#REF!</definedName>
    <definedName name="duong1">#REF!</definedName>
    <definedName name="duong2" localSheetId="11">#REF!</definedName>
    <definedName name="duong2">#REF!</definedName>
    <definedName name="duong3" localSheetId="11">#REF!</definedName>
    <definedName name="duong3">#REF!</definedName>
    <definedName name="duong35" localSheetId="11">#REF!</definedName>
    <definedName name="duong35">#REF!</definedName>
    <definedName name="duong4" localSheetId="11">#REF!</definedName>
    <definedName name="duong4">#REF!</definedName>
    <definedName name="duong5" localSheetId="11">#REF!</definedName>
    <definedName name="duong5">#REF!</definedName>
    <definedName name="Duongnaco" localSheetId="12" hidden="1">{"'Sheet1'!$L$16"}</definedName>
    <definedName name="Duongnaco" hidden="1">{"'Sheet1'!$L$16"}</definedName>
    <definedName name="duongvt" hidden="1">{"'Sheet1'!$L$16"}</definedName>
    <definedName name="DutoanDongmo" localSheetId="11">#REF!</definedName>
    <definedName name="DutoanDongmo">#REF!</definedName>
    <definedName name="dvgfsgdsdg" localSheetId="0" hidden="1">#REF!</definedName>
    <definedName name="dvgfsgdsdg" hidden="1">#REF!</definedName>
    <definedName name="DWPRICE" localSheetId="11">#REF!</definedName>
    <definedName name="DWPRICE">#REF!</definedName>
    <definedName name="dy" localSheetId="11">#REF!</definedName>
    <definedName name="dy">#REF!</definedName>
    <definedName name="E" localSheetId="11">#REF!</definedName>
    <definedName name="E">#REF!</definedName>
    <definedName name="Earthwork" localSheetId="11">#REF!</definedName>
    <definedName name="Earthwork">#REF!</definedName>
    <definedName name="emb" localSheetId="11">#REF!</definedName>
    <definedName name="emb">#REF!</definedName>
    <definedName name="End_1" localSheetId="11">#REF!</definedName>
    <definedName name="End_1">#REF!</definedName>
    <definedName name="End_10" localSheetId="11">#REF!</definedName>
    <definedName name="End_10">#REF!</definedName>
    <definedName name="End_11" localSheetId="11">#REF!</definedName>
    <definedName name="End_11">#REF!</definedName>
    <definedName name="End_12" localSheetId="11">#REF!</definedName>
    <definedName name="End_12">#REF!</definedName>
    <definedName name="End_13" localSheetId="11">#REF!</definedName>
    <definedName name="End_13">#REF!</definedName>
    <definedName name="End_2" localSheetId="11">#REF!</definedName>
    <definedName name="End_2">#REF!</definedName>
    <definedName name="End_3" localSheetId="11">#REF!</definedName>
    <definedName name="End_3">#REF!</definedName>
    <definedName name="End_4" localSheetId="11">#REF!</definedName>
    <definedName name="End_4">#REF!</definedName>
    <definedName name="End_5" localSheetId="11">#REF!</definedName>
    <definedName name="End_5">#REF!</definedName>
    <definedName name="End_6" localSheetId="11">#REF!</definedName>
    <definedName name="End_6">#REF!</definedName>
    <definedName name="End_7" localSheetId="11">#REF!</definedName>
    <definedName name="End_7">#REF!</definedName>
    <definedName name="End_8" localSheetId="11">#REF!</definedName>
    <definedName name="End_8">#REF!</definedName>
    <definedName name="End_9" localSheetId="11">#REF!</definedName>
    <definedName name="End_9">#REF!</definedName>
    <definedName name="ex" localSheetId="11">#REF!</definedName>
    <definedName name="ex">#REF!</definedName>
    <definedName name="f" localSheetId="11">#REF!</definedName>
    <definedName name="f">#REF!</definedName>
    <definedName name="f92F56" localSheetId="11">#REF!</definedName>
    <definedName name="f92F56">#REF!</definedName>
    <definedName name="faasdf" localSheetId="0" hidden="1">#REF!</definedName>
    <definedName name="faasdf" hidden="1">#REF!</definedName>
    <definedName name="FACTOR" localSheetId="11">#REF!</definedName>
    <definedName name="FACTOR">#REF!</definedName>
    <definedName name="FCode" localSheetId="7" hidden="1">#REF!</definedName>
    <definedName name="FCode" localSheetId="12" hidden="1">#REF!</definedName>
    <definedName name="FCode" localSheetId="0" hidden="1">#REF!</definedName>
    <definedName name="FCode" localSheetId="1" hidden="1">#REF!</definedName>
    <definedName name="FCode" localSheetId="2" hidden="1">#REF!</definedName>
    <definedName name="FCode" hidden="1">#REF!</definedName>
    <definedName name="fdfsf" localSheetId="12" hidden="1">{#N/A,#N/A,FALSE,"Chi tiÆt"}</definedName>
    <definedName name="fdfsf" hidden="1">{#N/A,#N/A,FALSE,"Chi tiÆt"}</definedName>
    <definedName name="fff" localSheetId="12" hidden="1">{"'Sheet1'!$L$16"}</definedName>
    <definedName name="fff" hidden="1">{"'Sheet1'!$L$16"}</definedName>
    <definedName name="fgn" hidden="1">{"'Sheet1'!$L$16"}</definedName>
    <definedName name="fgt" localSheetId="11">#REF!</definedName>
    <definedName name="fgt">#REF!</definedName>
    <definedName name="FinishWork" localSheetId="11">#REF!</definedName>
    <definedName name="FinishWork">#REF!</definedName>
    <definedName name="FP" localSheetId="11">#REF!</definedName>
    <definedName name="FP">#REF!</definedName>
    <definedName name="fsd" hidden="1">{"'Sheet1'!$L$16"}</definedName>
    <definedName name="fsdfdsf" localSheetId="12" hidden="1">{"'Sheet1'!$L$16"}</definedName>
    <definedName name="fsdfdsf" hidden="1">{"'Sheet1'!$L$16"}</definedName>
    <definedName name="Full" localSheetId="11">#REF!</definedName>
    <definedName name="Full">#REF!</definedName>
    <definedName name="g" localSheetId="12" hidden="1">{"'Sheet1'!$L$16"}</definedName>
    <definedName name="g" localSheetId="11">#REF!</definedName>
    <definedName name="g" hidden="1">{"'Sheet1'!$L$16"}</definedName>
    <definedName name="G_ME" localSheetId="11">#REF!</definedName>
    <definedName name="G_ME">#REF!</definedName>
    <definedName name="g40g40" localSheetId="11">#REF!</definedName>
    <definedName name="g40g40">#REF!</definedName>
    <definedName name="gach" localSheetId="11">#REF!</definedName>
    <definedName name="gach">#REF!</definedName>
    <definedName name="gachllatnen30x30" localSheetId="11">#REF!</definedName>
    <definedName name="gachllatnen30x30">#REF!</definedName>
    <definedName name="gachllatnen40x40" localSheetId="11">#REF!</definedName>
    <definedName name="gachllatnen40x40">#REF!</definedName>
    <definedName name="gachllatnen50x50" localSheetId="11">#REF!</definedName>
    <definedName name="gachllatnen50x50">#REF!</definedName>
    <definedName name="GCP" localSheetId="11">#REF!</definedName>
    <definedName name="GCP">#REF!</definedName>
    <definedName name="gcscl" localSheetId="11">#REF!</definedName>
    <definedName name="gcscl">#REF!</definedName>
    <definedName name="geo" localSheetId="11">#REF!</definedName>
    <definedName name="geo">#REF!</definedName>
    <definedName name="gfdgfd" localSheetId="12" hidden="1">{"'Sheet1'!$L$16"}</definedName>
    <definedName name="gfdgfd" hidden="1">{"'Sheet1'!$L$16"}</definedName>
    <definedName name="gg" localSheetId="11">#REF!</definedName>
    <definedName name="gg">#REF!</definedName>
    <definedName name="gggggggggggg" hidden="1">{"'Sheet1'!$L$16"}</definedName>
    <definedName name="ggh" hidden="1">{"'Sheet1'!$L$16"}</definedName>
    <definedName name="ghip" localSheetId="11">#REF!</definedName>
    <definedName name="ghip">#REF!</definedName>
    <definedName name="gkghk" localSheetId="0" hidden="1">#REF!</definedName>
    <definedName name="gkghk" hidden="1">#REF!</definedName>
    <definedName name="gl" localSheetId="11">#REF!</definedName>
    <definedName name="gl">#REF!</definedName>
    <definedName name="gl3p" localSheetId="11">#REF!</definedName>
    <definedName name="gl3p">#REF!</definedName>
    <definedName name="Glazing" localSheetId="11">#REF!</definedName>
    <definedName name="Glazing">#REF!</definedName>
    <definedName name="Go" localSheetId="11">#REF!</definedName>
    <definedName name="Go">#REF!</definedName>
    <definedName name="goc" localSheetId="11">#REF!</definedName>
    <definedName name="goc">#REF!</definedName>
    <definedName name="Goc32x3" localSheetId="11">#REF!</definedName>
    <definedName name="Goc32x3">#REF!</definedName>
    <definedName name="Goc35x3" localSheetId="11">#REF!</definedName>
    <definedName name="Goc35x3">#REF!</definedName>
    <definedName name="Goc40x4" localSheetId="11">#REF!</definedName>
    <definedName name="Goc40x4">#REF!</definedName>
    <definedName name="Goc45x4" localSheetId="11">#REF!</definedName>
    <definedName name="Goc45x4">#REF!</definedName>
    <definedName name="Goc50x5" localSheetId="11">#REF!</definedName>
    <definedName name="Goc50x5">#REF!</definedName>
    <definedName name="Goc63x6" localSheetId="11">#REF!</definedName>
    <definedName name="Goc63x6">#REF!</definedName>
    <definedName name="Goc75x6" localSheetId="11">#REF!</definedName>
    <definedName name="Goc75x6">#REF!</definedName>
    <definedName name="GPMB" hidden="1">{"Offgrid",#N/A,FALSE,"OFFGRID";"Region",#N/A,FALSE,"REGION";"Offgrid -2",#N/A,FALSE,"OFFGRID";"WTP",#N/A,FALSE,"WTP";"WTP -2",#N/A,FALSE,"WTP";"Project",#N/A,FALSE,"PROJECT";"Summary -2",#N/A,FALSE,"SUMMARY"}</definedName>
    <definedName name="GPT_GROUNDING_PT" localSheetId="11">#REF!</definedName>
    <definedName name="GPT_GROUNDING_PT">#REF!</definedName>
    <definedName name="gr" localSheetId="11">#REF!</definedName>
    <definedName name="gr">#REF!</definedName>
    <definedName name="gra" localSheetId="12" hidden="1">{"'Sheet1'!$L$16"}</definedName>
    <definedName name="gra" hidden="1">{"'Sheet1'!$L$16"}</definedName>
    <definedName name="Gtb" localSheetId="11">#REF!</definedName>
    <definedName name="Gtb">#REF!</definedName>
    <definedName name="gtbtt" localSheetId="11">#REF!</definedName>
    <definedName name="gtbtt">#REF!</definedName>
    <definedName name="gtst" localSheetId="11">#REF!</definedName>
    <definedName name="gtst">#REF!</definedName>
    <definedName name="GTXL" localSheetId="11">#REF!</definedName>
    <definedName name="GTXL">#REF!</definedName>
    <definedName name="Gxl" localSheetId="11">#REF!</definedName>
    <definedName name="Gxl">#REF!</definedName>
    <definedName name="gxltt" localSheetId="11">#REF!</definedName>
    <definedName name="gxltt">#REF!</definedName>
    <definedName name="gia" localSheetId="11">#REF!</definedName>
    <definedName name="gia">#REF!</definedName>
    <definedName name="Gia_CT" localSheetId="11">#REF!</definedName>
    <definedName name="Gia_CT">#REF!</definedName>
    <definedName name="GIA_CU_LY_VAN_CHUYEN" localSheetId="11">#REF!</definedName>
    <definedName name="GIA_CU_LY_VAN_CHUYEN">#REF!</definedName>
    <definedName name="gia_tien" localSheetId="11">#REF!</definedName>
    <definedName name="gia_tien">#REF!</definedName>
    <definedName name="gia_tien_BTN" localSheetId="11">#REF!</definedName>
    <definedName name="gia_tien_BTN">#REF!</definedName>
    <definedName name="Gia_VT" localSheetId="11">#REF!</definedName>
    <definedName name="Gia_VT">#REF!</definedName>
    <definedName name="giacong" localSheetId="11">#REF!</definedName>
    <definedName name="giacong">#REF!</definedName>
    <definedName name="GIAVLIEUTN" localSheetId="11">#REF!</definedName>
    <definedName name="GIAVLIEUTN">#REF!</definedName>
    <definedName name="Giocong" localSheetId="11">#REF!</definedName>
    <definedName name="Giocong">#REF!</definedName>
    <definedName name="gipa5" localSheetId="11">#REF!</definedName>
    <definedName name="gipa5">#REF!</definedName>
    <definedName name="h" localSheetId="12" hidden="1">{"'Sheet1'!$L$16"}</definedName>
    <definedName name="h" localSheetId="11">#REF!</definedName>
    <definedName name="h" hidden="1">{"'Sheet1'!$L$16"}</definedName>
    <definedName name="H_THUCTT" localSheetId="11">#REF!</definedName>
    <definedName name="H_THUCTT">#REF!</definedName>
    <definedName name="H_THUCHTHH" localSheetId="11">#REF!</definedName>
    <definedName name="H_THUCHTHH">#REF!</definedName>
    <definedName name="h7.5" localSheetId="11">#REF!</definedName>
    <definedName name="h7.5">#REF!</definedName>
    <definedName name="h8.5" localSheetId="11">#REF!</definedName>
    <definedName name="h8.5">#REF!</definedName>
    <definedName name="Hamyen" localSheetId="11">#REF!</definedName>
    <definedName name="Hamyen">#REF!</definedName>
    <definedName name="HCM" localSheetId="11">#REF!</definedName>
    <definedName name="HCM">#REF!</definedName>
    <definedName name="hd" localSheetId="11">#REF!</definedName>
    <definedName name="hd">#REF!</definedName>
    <definedName name="HDCCT" localSheetId="11">#REF!</definedName>
    <definedName name="HDCCT">#REF!</definedName>
    <definedName name="HDCD" localSheetId="11">#REF!</definedName>
    <definedName name="HDCD">#REF!</definedName>
    <definedName name="HDVDT" localSheetId="0" hidden="1">#REF!</definedName>
    <definedName name="HDVDT" hidden="1">#REF!</definedName>
    <definedName name="HE_SO_KHO_KHAN_CANG_DAY" localSheetId="11">#REF!</definedName>
    <definedName name="HE_SO_KHO_KHAN_CANG_DAY">#REF!</definedName>
    <definedName name="heä_soá_sình_laày" localSheetId="11">#REF!</definedName>
    <definedName name="heä_soá_sình_laày">#REF!</definedName>
    <definedName name="hfdsh" localSheetId="0" hidden="1">#REF!</definedName>
    <definedName name="hfdsh" hidden="1">#REF!</definedName>
    <definedName name="hh" localSheetId="11">#REF!</definedName>
    <definedName name="hh">#REF!</definedName>
    <definedName name="HH15HT" localSheetId="11">#REF!</definedName>
    <definedName name="HH15HT">#REF!</definedName>
    <definedName name="HH16HT" localSheetId="11">#REF!</definedName>
    <definedName name="HH16HT">#REF!</definedName>
    <definedName name="HH19HT" localSheetId="11">#REF!</definedName>
    <definedName name="HH19HT">#REF!</definedName>
    <definedName name="HH20HT" localSheetId="11">#REF!</definedName>
    <definedName name="HH20HT">#REF!</definedName>
    <definedName name="HHcat" localSheetId="11">#REF!</definedName>
    <definedName name="HHcat">#REF!</definedName>
    <definedName name="hhcv" localSheetId="11">#REF!</definedName>
    <definedName name="hhcv">#REF!</definedName>
    <definedName name="HHda" localSheetId="11">#REF!</definedName>
    <definedName name="HHda">#REF!</definedName>
    <definedName name="hhda4x6" localSheetId="11">#REF!</definedName>
    <definedName name="hhda4x6">#REF!</definedName>
    <definedName name="hhsc" localSheetId="11">#REF!</definedName>
    <definedName name="hhsc">#REF!</definedName>
    <definedName name="hhtd" localSheetId="11">#REF!</definedName>
    <definedName name="hhtd">#REF!</definedName>
    <definedName name="HHTT" localSheetId="11">#REF!</definedName>
    <definedName name="HHTT">#REF!</definedName>
    <definedName name="hhxm" localSheetId="11">#REF!</definedName>
    <definedName name="hhxm">#REF!</definedName>
    <definedName name="HiddenRows" localSheetId="7" hidden="1">#REF!</definedName>
    <definedName name="HiddenRows" localSheetId="12" hidden="1">#REF!</definedName>
    <definedName name="HiddenRows" localSheetId="0" hidden="1">#REF!</definedName>
    <definedName name="HiddenRows" localSheetId="1" hidden="1">#REF!</definedName>
    <definedName name="HiddenRows" localSheetId="2" hidden="1">#REF!</definedName>
    <definedName name="HiddenRows" hidden="1">#REF!</definedName>
    <definedName name="hien" localSheetId="11">#REF!</definedName>
    <definedName name="hien">#REF!</definedName>
    <definedName name="Hinh_thuc" localSheetId="11">#REF!</definedName>
    <definedName name="Hinh_thuc">#REF!</definedName>
    <definedName name="HiÕu" localSheetId="11">#REF!</definedName>
    <definedName name="HiÕu">#REF!</definedName>
    <definedName name="hjjkl" hidden="1">{"'Sheet1'!$L$16"}</definedName>
    <definedName name="HOME_MANP" localSheetId="11">#REF!</definedName>
    <definedName name="HOME_MANP">#REF!</definedName>
    <definedName name="HOMEOFFICE_COST" localSheetId="11">#REF!</definedName>
    <definedName name="HOMEOFFICE_COST">#REF!</definedName>
    <definedName name="Hong" localSheetId="12" hidden="1">{"'Sheet1'!$L$16"}</definedName>
    <definedName name="Hong" hidden="1">{"'Sheet1'!$L$16"}</definedName>
    <definedName name="hs" localSheetId="11">#REF!</definedName>
    <definedName name="hs">#REF!</definedName>
    <definedName name="hsd" localSheetId="11">#REF!</definedName>
    <definedName name="hsd">#REF!</definedName>
    <definedName name="hsdc" localSheetId="11">#REF!</definedName>
    <definedName name="hsdc">#REF!</definedName>
    <definedName name="hsdc1" localSheetId="11">#REF!</definedName>
    <definedName name="hsdc1">#REF!</definedName>
    <definedName name="HSDD" localSheetId="11">#REF!</definedName>
    <definedName name="HSDD">#REF!</definedName>
    <definedName name="hsdt" localSheetId="11">#REF!</definedName>
    <definedName name="hsdt">#REF!</definedName>
    <definedName name="HSHH" localSheetId="11">#REF!</definedName>
    <definedName name="HSHH">#REF!</definedName>
    <definedName name="HSHHUT" localSheetId="11">#REF!</definedName>
    <definedName name="HSHHUT">#REF!</definedName>
    <definedName name="hsk" localSheetId="11">#REF!</definedName>
    <definedName name="hsk">#REF!</definedName>
    <definedName name="HSKK35" localSheetId="11">#REF!</definedName>
    <definedName name="HSKK35">#REF!</definedName>
    <definedName name="HSLX" localSheetId="11">#REF!</definedName>
    <definedName name="HSLX">#REF!</definedName>
    <definedName name="HSLXP" localSheetId="11">#REF!</definedName>
    <definedName name="HSLXP">#REF!</definedName>
    <definedName name="hßm4" localSheetId="11">#REF!</definedName>
    <definedName name="hßm4">#REF!</definedName>
    <definedName name="hstb" localSheetId="11">#REF!</definedName>
    <definedName name="hstb">#REF!</definedName>
    <definedName name="hstdtk" localSheetId="11">#REF!</definedName>
    <definedName name="hstdtk">#REF!</definedName>
    <definedName name="hsthep" localSheetId="11">#REF!</definedName>
    <definedName name="hsthep">#REF!</definedName>
    <definedName name="HSVC1" localSheetId="11">#REF!</definedName>
    <definedName name="HSVC1">#REF!</definedName>
    <definedName name="HSVC2" localSheetId="11">#REF!</definedName>
    <definedName name="HSVC2">#REF!</definedName>
    <definedName name="HSVC3" localSheetId="11">#REF!</definedName>
    <definedName name="HSVC3">#REF!</definedName>
    <definedName name="HsVCVLTH" localSheetId="11">#REF!</definedName>
    <definedName name="HsVCVLTH">#REF!</definedName>
    <definedName name="hsvl" localSheetId="11">#REF!</definedName>
    <definedName name="hsvl">#REF!</definedName>
    <definedName name="HT" localSheetId="11">#REF!</definedName>
    <definedName name="HT">#REF!</definedName>
    <definedName name="ht25nc" localSheetId="11">#REF!</definedName>
    <definedName name="ht25nc">#REF!</definedName>
    <definedName name="ht25vl" localSheetId="11">#REF!</definedName>
    <definedName name="ht25vl">#REF!</definedName>
    <definedName name="ht325nc" localSheetId="11">#REF!</definedName>
    <definedName name="ht325nc">#REF!</definedName>
    <definedName name="ht325vl" localSheetId="11">#REF!</definedName>
    <definedName name="ht325vl">#REF!</definedName>
    <definedName name="ht37k" localSheetId="11">#REF!</definedName>
    <definedName name="ht37k">#REF!</definedName>
    <definedName name="ht37nc" localSheetId="11">#REF!</definedName>
    <definedName name="ht37nc">#REF!</definedName>
    <definedName name="ht50nc" localSheetId="11">#REF!</definedName>
    <definedName name="ht50nc">#REF!</definedName>
    <definedName name="ht50vl" localSheetId="11">#REF!</definedName>
    <definedName name="ht50vl">#REF!</definedName>
    <definedName name="htlm" localSheetId="12" hidden="1">{"'Sheet1'!$L$16"}</definedName>
    <definedName name="htlm" hidden="1">{"'Sheet1'!$L$16"}</definedName>
    <definedName name="HTML_CodePage" hidden="1">950</definedName>
    <definedName name="HTML_Control" localSheetId="12"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MT" hidden="1">{"'Sheet1'!$L$16"}</definedName>
    <definedName name="HTMT1" hidden="1">{#N/A,#N/A,FALSE,"Sheet1"}</definedName>
    <definedName name="HTNC" localSheetId="11">#REF!</definedName>
    <definedName name="HTNC">#REF!</definedName>
    <definedName name="HTVL" localSheetId="11">#REF!</definedName>
    <definedName name="HTVL">#REF!</definedName>
    <definedName name="HTHH" localSheetId="11">#REF!</definedName>
    <definedName name="HTHH">#REF!</definedName>
    <definedName name="htrhrt" localSheetId="12" hidden="1">{"'Sheet1'!$L$16"}</definedName>
    <definedName name="htrhrt" hidden="1">{"'Sheet1'!$L$16"}</definedName>
    <definedName name="hu" localSheetId="12" hidden="1">{"'Sheet1'!$L$16"}</definedName>
    <definedName name="hu" hidden="1">{"'Sheet1'!$L$16"}</definedName>
    <definedName name="hui" hidden="1">{"'Sheet1'!$L$16"}</definedName>
    <definedName name="HUU" localSheetId="12" hidden="1">{"'Sheet1'!$L$16"}</definedName>
    <definedName name="HUU" hidden="1">{"'Sheet1'!$L$16"}</definedName>
    <definedName name="huy" localSheetId="12" hidden="1">{"'Sheet1'!$L$16"}</definedName>
    <definedName name="huy" hidden="1">{"'Sheet1'!$L$16"}</definedName>
    <definedName name="huynh" localSheetId="7" hidden="1">#REF!</definedName>
    <definedName name="huynh" localSheetId="12" hidden="1">#REF!</definedName>
    <definedName name="huynh" localSheetId="0" hidden="1">#REF!</definedName>
    <definedName name="huynh" localSheetId="1" hidden="1">#REF!</definedName>
    <definedName name="huynh" localSheetId="2" hidden="1">#REF!</definedName>
    <definedName name="huynh" hidden="1">#REF!</definedName>
    <definedName name="I" localSheetId="11">#REF!</definedName>
    <definedName name="I">#REF!</definedName>
    <definedName name="I2É6" localSheetId="11">#REF!</definedName>
    <definedName name="I2É6">#REF!</definedName>
    <definedName name="IDLAB_COST" localSheetId="11">#REF!</definedName>
    <definedName name="IDLAB_COST">#REF!</definedName>
    <definedName name="IND_LAB" localSheetId="11">#REF!</definedName>
    <definedName name="IND_LAB">#REF!</definedName>
    <definedName name="INDMANP" localSheetId="11">#REF!</definedName>
    <definedName name="INDMANP">#REF!</definedName>
    <definedName name="InteriorWork" localSheetId="11">#REF!</definedName>
    <definedName name="InteriorWork">#REF!</definedName>
    <definedName name="IO" localSheetId="11">#REF!</definedName>
    <definedName name="IO">#REF!</definedName>
    <definedName name="it" localSheetId="11">#REF!</definedName>
    <definedName name="it">#REF!</definedName>
    <definedName name="j" localSheetId="12" hidden="1">{"'Sheet1'!$L$16"}</definedName>
    <definedName name="j" localSheetId="11">#REF!</definedName>
    <definedName name="j" hidden="1">{"'Sheet1'!$L$16"}</definedName>
    <definedName name="j356C8" localSheetId="11">#REF!</definedName>
    <definedName name="j356C8">#REF!</definedName>
    <definedName name="jrjthkghdkg" localSheetId="0" hidden="1">#REF!</definedName>
    <definedName name="jrjthkghdkg" hidden="1">#REF!</definedName>
    <definedName name="k" localSheetId="12" hidden="1">{"'Sheet1'!$L$16"}</definedName>
    <definedName name="k" localSheetId="11">#REF!</definedName>
    <definedName name="k" hidden="1">{"'Sheet1'!$L$16"}</definedName>
    <definedName name="k14s" localSheetId="11">#REF!</definedName>
    <definedName name="k14s">#REF!</definedName>
    <definedName name="k2b" localSheetId="11">#REF!</definedName>
    <definedName name="k2b">#REF!</definedName>
    <definedName name="kcong" localSheetId="11">#REF!</definedName>
    <definedName name="kcong">#REF!</definedName>
    <definedName name="kghkgh" localSheetId="0" hidden="1">#REF!</definedName>
    <definedName name="kghkgh" hidden="1">#REF!</definedName>
    <definedName name="KINH_PHI_DEN_BU" localSheetId="11">#REF!</definedName>
    <definedName name="KINH_PHI_DEN_BU">#REF!</definedName>
    <definedName name="KINH_PHI_DZ0.4KV" localSheetId="11">#REF!</definedName>
    <definedName name="KINH_PHI_DZ0.4KV">#REF!</definedName>
    <definedName name="KINH_PHI_KHAO_SAT__LAP_BCNCKT__TKKTTC" localSheetId="11">#REF!</definedName>
    <definedName name="KINH_PHI_KHAO_SAT__LAP_BCNCKT__TKKTTC">#REF!</definedName>
    <definedName name="KINH_PHI_KHO_BAI" localSheetId="11">#REF!</definedName>
    <definedName name="KINH_PHI_KHO_BAI">#REF!</definedName>
    <definedName name="KINH_PHI_TBA" localSheetId="11">#REF!</definedName>
    <definedName name="KINH_PHI_TBA">#REF!</definedName>
    <definedName name="kjgjyhb" hidden="1">{"Offgrid",#N/A,FALSE,"OFFGRID";"Region",#N/A,FALSE,"REGION";"Offgrid -2",#N/A,FALSE,"OFFGRID";"WTP",#N/A,FALSE,"WTP";"WTP -2",#N/A,FALSE,"WTP";"Project",#N/A,FALSE,"PROJECT";"Summary -2",#N/A,FALSE,"SUMMARY"}</definedName>
    <definedName name="kl_ME" localSheetId="11">#REF!</definedName>
    <definedName name="kl_ME">#REF!</definedName>
    <definedName name="kldd1p" localSheetId="11">#REF!</definedName>
    <definedName name="kldd1p">#REF!</definedName>
    <definedName name="kldd3p" localSheetId="11">#REF!</definedName>
    <definedName name="kldd3p">#REF!</definedName>
    <definedName name="KLduonggiaods" localSheetId="12" hidden="1">{"'Sheet1'!$L$16"}</definedName>
    <definedName name="KLduonggiaods" hidden="1">{"'Sheet1'!$L$16"}</definedName>
    <definedName name="KLTHDN" localSheetId="11">#REF!</definedName>
    <definedName name="KLTHDN">#REF!</definedName>
    <definedName name="KLVANKHUON" localSheetId="11">#REF!</definedName>
    <definedName name="KLVANKHUON">#REF!</definedName>
    <definedName name="kmong" localSheetId="11">#REF!</definedName>
    <definedName name="kmong">#REF!</definedName>
    <definedName name="kp1ph" localSheetId="11">#REF!</definedName>
    <definedName name="kp1ph">#REF!</definedName>
    <definedName name="ksbn" localSheetId="12" hidden="1">{"'Sheet1'!$L$16"}</definedName>
    <definedName name="ksbn" hidden="1">{"'Sheet1'!$L$16"}</definedName>
    <definedName name="kshn" localSheetId="12" hidden="1">{"'Sheet1'!$L$16"}</definedName>
    <definedName name="kshn" hidden="1">{"'Sheet1'!$L$16"}</definedName>
    <definedName name="ksls" localSheetId="12" hidden="1">{"'Sheet1'!$L$16"}</definedName>
    <definedName name="ksls" hidden="1">{"'Sheet1'!$L$16"}</definedName>
    <definedName name="KSTK" localSheetId="11">#REF!</definedName>
    <definedName name="KSTK">#REF!</definedName>
    <definedName name="KTHD" localSheetId="11">#REF!</definedName>
    <definedName name="KTHD">#REF!</definedName>
    <definedName name="KH_Chang" localSheetId="11">#REF!</definedName>
    <definedName name="KH_Chang">#REF!</definedName>
    <definedName name="khla09" localSheetId="12" hidden="1">{"'Sheet1'!$L$16"}</definedName>
    <definedName name="khla09" hidden="1">{"'Sheet1'!$L$16"}</definedName>
    <definedName name="KHOI_LUONG_DAT_DAO_DAP" localSheetId="11">#REF!</definedName>
    <definedName name="KHOI_LUONG_DAT_DAO_DAP">#REF!</definedName>
    <definedName name="khongtruotgia" localSheetId="12" hidden="1">{"'Sheet1'!$L$16"}</definedName>
    <definedName name="khongtruotgia" hidden="1">{"'Sheet1'!$L$16"}</definedName>
    <definedName name="khvh09" localSheetId="12" hidden="1">{"'Sheet1'!$L$16"}</definedName>
    <definedName name="khvh09" hidden="1">{"'Sheet1'!$L$16"}</definedName>
    <definedName name="khvx09" localSheetId="12" hidden="1">{#N/A,#N/A,FALSE,"Chi tiÆt"}</definedName>
    <definedName name="khvx09" hidden="1">{#N/A,#N/A,FALSE,"Chi tiÆt"}</definedName>
    <definedName name="KHYt09" localSheetId="12" hidden="1">{"'Sheet1'!$L$16"}</definedName>
    <definedName name="KHYt09" hidden="1">{"'Sheet1'!$L$16"}</definedName>
    <definedName name="l" localSheetId="12" hidden="1">{"'Sheet1'!$L$16"}</definedName>
    <definedName name="l" localSheetId="11">#REF!</definedName>
    <definedName name="l" hidden="1">{"'Sheet1'!$L$16"}</definedName>
    <definedName name="L_mong" localSheetId="11">#REF!</definedName>
    <definedName name="L_mong">#REF!</definedName>
    <definedName name="l2pa1" hidden="1">{"'Sheet1'!$L$16"}</definedName>
    <definedName name="lan" localSheetId="12" hidden="1">{#N/A,#N/A,TRUE,"BT M200 da 10x20"}</definedName>
    <definedName name="lan" localSheetId="11">#REF!</definedName>
    <definedName name="lan" hidden="1">{#N/A,#N/A,TRUE,"BT M200 da 10x20"}</definedName>
    <definedName name="langson" localSheetId="12" hidden="1">{"'Sheet1'!$L$16"}</definedName>
    <definedName name="langson" hidden="1">{"'Sheet1'!$L$16"}</definedName>
    <definedName name="lanhto" localSheetId="11">#REF!</definedName>
    <definedName name="lanhto">#REF!</definedName>
    <definedName name="LAP_DAT_TBA" localSheetId="11">#REF!</definedName>
    <definedName name="LAP_DAT_TBA">#REF!</definedName>
    <definedName name="lc" hidden="1">{"'Sheet1'!$L$16"}</definedName>
    <definedName name="LIET_KE_VI_TRI_DZ0.4KV" localSheetId="11">#REF!</definedName>
    <definedName name="LIET_KE_VI_TRI_DZ0.4KV">#REF!</definedName>
    <definedName name="LIET_KE_VI_TRI_DZ22KV" localSheetId="11">#REF!</definedName>
    <definedName name="LIET_KE_VI_TRI_DZ22KV">#REF!</definedName>
    <definedName name="lk" localSheetId="7" hidden="1">#REF!</definedName>
    <definedName name="lk" localSheetId="12" hidden="1">#REF!</definedName>
    <definedName name="lk" localSheetId="0" hidden="1">#REF!</definedName>
    <definedName name="lk" localSheetId="1" hidden="1">#REF!</definedName>
    <definedName name="lk" localSheetId="2" hidden="1">#REF!</definedName>
    <definedName name="lk" hidden="1">#REF!</definedName>
    <definedName name="LK_hathe" localSheetId="11">#REF!</definedName>
    <definedName name="LK_hathe">#REF!</definedName>
    <definedName name="Lmk" localSheetId="11">#REF!</definedName>
    <definedName name="Lmk">#REF!</definedName>
    <definedName name="lntt" localSheetId="11">#REF!</definedName>
    <definedName name="lntt">#REF!</definedName>
    <definedName name="loai_1" localSheetId="11">'Chi tiết Kinh phi'!#REF!</definedName>
    <definedName name="loai_1_name" localSheetId="11">'Chi tiết Kinh phi'!#REF!</definedName>
    <definedName name="Loai_TD" localSheetId="11">#REF!</definedName>
    <definedName name="Loai_TD">#REF!</definedName>
    <definedName name="luc" hidden="1">{"'Sheet1'!$L$16"}</definedName>
    <definedName name="m" localSheetId="12" hidden="1">{"'Sheet1'!$L$16"}</definedName>
    <definedName name="m" hidden="1">{"'Sheet1'!$L$16"}</definedName>
    <definedName name="M0.4" localSheetId="11">#REF!</definedName>
    <definedName name="M0.4">#REF!</definedName>
    <definedName name="M102bnnc" localSheetId="11">#REF!</definedName>
    <definedName name="M102bnnc">#REF!</definedName>
    <definedName name="M102bnvl" localSheetId="11">#REF!</definedName>
    <definedName name="M102bnvl">#REF!</definedName>
    <definedName name="M10aa1p" localSheetId="11">#REF!</definedName>
    <definedName name="M10aa1p">#REF!</definedName>
    <definedName name="m10aamtc" localSheetId="11">#REF!</definedName>
    <definedName name="m10aamtc">#REF!</definedName>
    <definedName name="M10aanc" localSheetId="11">#REF!</definedName>
    <definedName name="M10aanc">#REF!</definedName>
    <definedName name="M10aavc" localSheetId="11">#REF!</definedName>
    <definedName name="M10aavc">#REF!</definedName>
    <definedName name="M10aavl" localSheetId="11">#REF!</definedName>
    <definedName name="M10aavl">#REF!</definedName>
    <definedName name="m10anc" localSheetId="11">#REF!</definedName>
    <definedName name="m10anc">#REF!</definedName>
    <definedName name="m10avl" localSheetId="11">#REF!</definedName>
    <definedName name="m10avl">#REF!</definedName>
    <definedName name="M10banc" localSheetId="11">#REF!</definedName>
    <definedName name="M10banc">#REF!</definedName>
    <definedName name="M10bavl" localSheetId="11">#REF!</definedName>
    <definedName name="M10bavl">#REF!</definedName>
    <definedName name="m12aanc" localSheetId="11">#REF!</definedName>
    <definedName name="m12aanc">#REF!</definedName>
    <definedName name="M12aavl" localSheetId="11">#REF!</definedName>
    <definedName name="M12aavl">#REF!</definedName>
    <definedName name="m12anc" localSheetId="11">#REF!</definedName>
    <definedName name="m12anc">#REF!</definedName>
    <definedName name="m12avl" localSheetId="11">#REF!</definedName>
    <definedName name="m12avl">#REF!</definedName>
    <definedName name="M12ba3p" localSheetId="11">#REF!</definedName>
    <definedName name="M12ba3p">#REF!</definedName>
    <definedName name="M12banc" localSheetId="11">#REF!</definedName>
    <definedName name="M12banc">#REF!</definedName>
    <definedName name="M12bavl" localSheetId="11">#REF!</definedName>
    <definedName name="M12bavl">#REF!</definedName>
    <definedName name="M12bb1p" localSheetId="11">#REF!</definedName>
    <definedName name="M12bb1p">#REF!</definedName>
    <definedName name="M12bnnc" localSheetId="11">#REF!</definedName>
    <definedName name="M12bnnc">#REF!</definedName>
    <definedName name="M12bnvl" localSheetId="11">#REF!</definedName>
    <definedName name="M12bnvl">#REF!</definedName>
    <definedName name="M14bb1p" localSheetId="11">#REF!</definedName>
    <definedName name="M14bb1p">#REF!</definedName>
    <definedName name="M14bbvc" localSheetId="11">#REF!</definedName>
    <definedName name="M14bbvc">#REF!</definedName>
    <definedName name="M8a" localSheetId="11">#REF!</definedName>
    <definedName name="M8a">#REF!</definedName>
    <definedName name="M8aa" localSheetId="11">#REF!</definedName>
    <definedName name="M8aa">#REF!</definedName>
    <definedName name="m8aanc" localSheetId="11">#REF!</definedName>
    <definedName name="m8aanc">#REF!</definedName>
    <definedName name="m8aavl" localSheetId="11">#REF!</definedName>
    <definedName name="m8aavl">#REF!</definedName>
    <definedName name="m8amtc" localSheetId="11">#REF!</definedName>
    <definedName name="m8amtc">#REF!</definedName>
    <definedName name="m8anc" localSheetId="11">#REF!</definedName>
    <definedName name="m8anc">#REF!</definedName>
    <definedName name="m8avl" localSheetId="11">#REF!</definedName>
    <definedName name="m8avl">#REF!</definedName>
    <definedName name="Ma3pnc" localSheetId="11">#REF!</definedName>
    <definedName name="Ma3pnc">#REF!</definedName>
    <definedName name="Ma3pvl" localSheetId="11">#REF!</definedName>
    <definedName name="Ma3pvl">#REF!</definedName>
    <definedName name="Maa3pnc" localSheetId="11">#REF!</definedName>
    <definedName name="Maa3pnc">#REF!</definedName>
    <definedName name="Maa3pvl" localSheetId="11">#REF!</definedName>
    <definedName name="Maa3pvl">#REF!</definedName>
    <definedName name="Macro3" localSheetId="11">#REF!</definedName>
    <definedName name="Macro3">#REF!</definedName>
    <definedName name="mai" hidden="1">{"'Sheet1'!$L$16"}</definedName>
    <definedName name="MAJ_CON_EQP" localSheetId="11">#REF!</definedName>
    <definedName name="MAJ_CON_EQP">#REF!</definedName>
    <definedName name="Masonry" localSheetId="11">#REF!</definedName>
    <definedName name="Masonry">#REF!</definedName>
    <definedName name="MAT" localSheetId="11">#REF!</definedName>
    <definedName name="MAT">#REF!</definedName>
    <definedName name="matbang" hidden="1">{"'Sheet1'!$L$16"}</definedName>
    <definedName name="MAVANKHUON" localSheetId="11">#REF!</definedName>
    <definedName name="MAVANKHUON">#REF!</definedName>
    <definedName name="MAVLTHDN" localSheetId="11">#REF!</definedName>
    <definedName name="MAVLTHDN">#REF!</definedName>
    <definedName name="Mba1p" localSheetId="11">#REF!</definedName>
    <definedName name="Mba1p">#REF!</definedName>
    <definedName name="Mba3p" localSheetId="11">#REF!</definedName>
    <definedName name="Mba3p">#REF!</definedName>
    <definedName name="Mbb3p" localSheetId="11">#REF!</definedName>
    <definedName name="Mbb3p">#REF!</definedName>
    <definedName name="MBnc" localSheetId="11">#REF!</definedName>
    <definedName name="MBnc">#REF!</definedName>
    <definedName name="MBvl" localSheetId="11">#REF!</definedName>
    <definedName name="MBvl">#REF!</definedName>
    <definedName name="mc" localSheetId="11">#REF!</definedName>
    <definedName name="mc">#REF!</definedName>
    <definedName name="MetalWork" localSheetId="11">#REF!</definedName>
    <definedName name="MetalWork">#REF!</definedName>
    <definedName name="MF" localSheetId="11">#REF!</definedName>
    <definedName name="MF">#REF!</definedName>
    <definedName name="MG_A" localSheetId="11">#REF!</definedName>
    <definedName name="MG_A">#REF!</definedName>
    <definedName name="mgh" localSheetId="11">#REF!</definedName>
    <definedName name="mgh">#REF!</definedName>
    <definedName name="mhd" localSheetId="11">#REF!</definedName>
    <definedName name="mhd">#REF!</definedName>
    <definedName name="minh" hidden="1">{"'Sheet1'!$L$16"}</definedName>
    <definedName name="MiscellaneousWork" localSheetId="11">#REF!</definedName>
    <definedName name="MiscellaneousWork">#REF!</definedName>
    <definedName name="mmm" localSheetId="11">#REF!</definedName>
    <definedName name="mmm">#REF!</definedName>
    <definedName name="MN" localSheetId="11">#REF!</definedName>
    <definedName name="MN">#REF!</definedName>
    <definedName name="mo" localSheetId="12" hidden="1">{"'Sheet1'!$L$16"}</definedName>
    <definedName name="mo" hidden="1">{"'Sheet1'!$L$16"}</definedName>
    <definedName name="moi" localSheetId="12" hidden="1">{"'Sheet1'!$L$16"}</definedName>
    <definedName name="moi" hidden="1">{"'Sheet1'!$L$16"}</definedName>
    <definedName name="mongbang" localSheetId="11">#REF!</definedName>
    <definedName name="mongbang">#REF!</definedName>
    <definedName name="mongdon" localSheetId="11">#REF!</definedName>
    <definedName name="mongdon">#REF!</definedName>
    <definedName name="mot" localSheetId="12" hidden="1">{"'Sheet1'!$L$16"}</definedName>
    <definedName name="mot" hidden="1">{"'Sheet1'!$L$16"}</definedName>
    <definedName name="Moùng" localSheetId="11">#REF!</definedName>
    <definedName name="Moùng">#REF!</definedName>
    <definedName name="mp1x25" localSheetId="11">#REF!</definedName>
    <definedName name="mp1x25">#REF!</definedName>
    <definedName name="MSCT" localSheetId="11">#REF!</definedName>
    <definedName name="MSCT">#REF!</definedName>
    <definedName name="MTC1P" localSheetId="11">#REF!</definedName>
    <definedName name="MTC1P">#REF!</definedName>
    <definedName name="MTC3P" localSheetId="11">#REF!</definedName>
    <definedName name="MTC3P">#REF!</definedName>
    <definedName name="mtcdg" localSheetId="11">#REF!</definedName>
    <definedName name="mtcdg">#REF!</definedName>
    <definedName name="MTCMB" localSheetId="11">#REF!</definedName>
    <definedName name="MTCMB">#REF!</definedName>
    <definedName name="MTMAC12" localSheetId="11">#REF!</definedName>
    <definedName name="MTMAC12">#REF!</definedName>
    <definedName name="mtr" localSheetId="11">#REF!</definedName>
    <definedName name="mtr">#REF!</definedName>
    <definedName name="mtram" localSheetId="11">#REF!</definedName>
    <definedName name="mtram">#REF!</definedName>
    <definedName name="myle" localSheetId="11">#REF!</definedName>
    <definedName name="myle">#REF!</definedName>
    <definedName name="n" localSheetId="12" hidden="1">{"'Sheet1'!$L$16"}</definedName>
    <definedName name="n" localSheetId="11">#REF!</definedName>
    <definedName name="n" hidden="1">{"'Sheet1'!$L$16"}</definedName>
    <definedName name="n1pig" localSheetId="11">#REF!</definedName>
    <definedName name="n1pig">#REF!</definedName>
    <definedName name="N1pIGnc" localSheetId="11">#REF!</definedName>
    <definedName name="N1pIGnc">#REF!</definedName>
    <definedName name="N1pIGvc" localSheetId="11">#REF!</definedName>
    <definedName name="N1pIGvc">#REF!</definedName>
    <definedName name="N1pIGvl" localSheetId="11">#REF!</definedName>
    <definedName name="N1pIGvl">#REF!</definedName>
    <definedName name="n1pind" localSheetId="11">#REF!</definedName>
    <definedName name="n1pind">#REF!</definedName>
    <definedName name="N1pINDnc" localSheetId="11">#REF!</definedName>
    <definedName name="N1pINDnc">#REF!</definedName>
    <definedName name="N1pINDvc" localSheetId="11">#REF!</definedName>
    <definedName name="N1pINDvc">#REF!</definedName>
    <definedName name="N1pINDvl" localSheetId="11">#REF!</definedName>
    <definedName name="N1pINDvl">#REF!</definedName>
    <definedName name="n1pint" localSheetId="11">#REF!</definedName>
    <definedName name="n1pint">#REF!</definedName>
    <definedName name="N1pINTnc" localSheetId="11">#REF!</definedName>
    <definedName name="N1pINTnc">#REF!</definedName>
    <definedName name="N1pINTvc" localSheetId="11">#REF!</definedName>
    <definedName name="N1pINTvc">#REF!</definedName>
    <definedName name="N1pINTvl" localSheetId="11">#REF!</definedName>
    <definedName name="N1pINTvl">#REF!</definedName>
    <definedName name="n1ping" localSheetId="11">#REF!</definedName>
    <definedName name="n1ping">#REF!</definedName>
    <definedName name="N1pINGnc" localSheetId="11">#REF!</definedName>
    <definedName name="N1pINGnc">#REF!</definedName>
    <definedName name="N1pINGvc" localSheetId="11">#REF!</definedName>
    <definedName name="N1pINGvc">#REF!</definedName>
    <definedName name="N1pINGvl" localSheetId="11">#REF!</definedName>
    <definedName name="N1pINGvl">#REF!</definedName>
    <definedName name="N1pNLnc" localSheetId="11">#REF!</definedName>
    <definedName name="N1pNLnc">#REF!</definedName>
    <definedName name="N1pNLvc" localSheetId="11">#REF!</definedName>
    <definedName name="N1pNLvc">#REF!</definedName>
    <definedName name="N1pNLvl" localSheetId="11">#REF!</definedName>
    <definedName name="N1pNLvl">#REF!</definedName>
    <definedName name="n24nc" localSheetId="11">#REF!</definedName>
    <definedName name="n24nc">#REF!</definedName>
    <definedName name="n24vl" localSheetId="11">#REF!</definedName>
    <definedName name="n24vl">#REF!</definedName>
    <definedName name="n2mignc" localSheetId="11">#REF!</definedName>
    <definedName name="n2mignc">#REF!</definedName>
    <definedName name="n2migvl" localSheetId="11">#REF!</definedName>
    <definedName name="n2migvl">#REF!</definedName>
    <definedName name="n2min1nc" localSheetId="11">#REF!</definedName>
    <definedName name="n2min1nc">#REF!</definedName>
    <definedName name="n2min1vl" localSheetId="11">#REF!</definedName>
    <definedName name="n2min1vl">#REF!</definedName>
    <definedName name="nam" localSheetId="12" hidden="1">{"'Sheet1'!$L$16"}</definedName>
    <definedName name="nam" hidden="1">{"'Sheet1'!$L$16"}</definedName>
    <definedName name="nc" localSheetId="11">#REF!</definedName>
    <definedName name="nc">#REF!</definedName>
    <definedName name="nc_betong200" localSheetId="11">#REF!</definedName>
    <definedName name="nc_betong200">#REF!</definedName>
    <definedName name="nc_btm10" localSheetId="11">#REF!</definedName>
    <definedName name="nc_btm10">#REF!</definedName>
    <definedName name="nc_btm100" localSheetId="11">#REF!</definedName>
    <definedName name="nc_btm100">#REF!</definedName>
    <definedName name="nc_btm150" localSheetId="11">#REF!</definedName>
    <definedName name="nc_btm150">#REF!</definedName>
    <definedName name="nc_btm200" localSheetId="11">#REF!</definedName>
    <definedName name="nc_btm200">#REF!</definedName>
    <definedName name="nc_btm50" localSheetId="11">#REF!</definedName>
    <definedName name="nc_btm50">#REF!</definedName>
    <definedName name="nc100a" localSheetId="11">#REF!</definedName>
    <definedName name="nc100a">#REF!</definedName>
    <definedName name="nc1nc" localSheetId="11">#REF!</definedName>
    <definedName name="nc1nc">#REF!</definedName>
    <definedName name="nc1p" localSheetId="11">#REF!</definedName>
    <definedName name="nc1p">#REF!</definedName>
    <definedName name="nc1vl" localSheetId="11">#REF!</definedName>
    <definedName name="nc1vl">#REF!</definedName>
    <definedName name="nc24nc" localSheetId="11">#REF!</definedName>
    <definedName name="nc24nc">#REF!</definedName>
    <definedName name="nc24vl" localSheetId="11">#REF!</definedName>
    <definedName name="nc24vl">#REF!</definedName>
    <definedName name="nc3p" localSheetId="11">#REF!</definedName>
    <definedName name="nc3p">#REF!</definedName>
    <definedName name="NCBD100" localSheetId="11">#REF!</definedName>
    <definedName name="NCBD100">#REF!</definedName>
    <definedName name="NCBD200" localSheetId="11">#REF!</definedName>
    <definedName name="NCBD200">#REF!</definedName>
    <definedName name="NCBD250" localSheetId="11">#REF!</definedName>
    <definedName name="NCBD250">#REF!</definedName>
    <definedName name="NCCT3p" localSheetId="11">#REF!</definedName>
    <definedName name="NCCT3p">#REF!</definedName>
    <definedName name="ncdd" localSheetId="11">#REF!</definedName>
    <definedName name="ncdd">#REF!</definedName>
    <definedName name="NCDD2" localSheetId="11">#REF!</definedName>
    <definedName name="NCDD2">#REF!</definedName>
    <definedName name="ncdg" localSheetId="11">#REF!</definedName>
    <definedName name="ncdg">#REF!</definedName>
    <definedName name="NCKT" localSheetId="11">#REF!</definedName>
    <definedName name="NCKT">#REF!</definedName>
    <definedName name="ncmt2" localSheetId="11">#REF!</definedName>
    <definedName name="ncmt2">#REF!</definedName>
    <definedName name="nctr" localSheetId="11">#REF!</definedName>
    <definedName name="nctr">#REF!</definedName>
    <definedName name="nctram" localSheetId="11">#REF!</definedName>
    <definedName name="nctram">#REF!</definedName>
    <definedName name="NCVC100" localSheetId="11">#REF!</definedName>
    <definedName name="NCVC100">#REF!</definedName>
    <definedName name="NCVC200" localSheetId="11">#REF!</definedName>
    <definedName name="NCVC200">#REF!</definedName>
    <definedName name="NCVC250" localSheetId="11">#REF!</definedName>
    <definedName name="NCVC250">#REF!</definedName>
    <definedName name="NCVC3P" localSheetId="11">#REF!</definedName>
    <definedName name="NCVC3P">#REF!</definedName>
    <definedName name="NET" localSheetId="11">#REF!</definedName>
    <definedName name="NET">#REF!</definedName>
    <definedName name="NET_1" localSheetId="11">#REF!</definedName>
    <definedName name="NET_1">#REF!</definedName>
    <definedName name="NET_ANA" localSheetId="11">#REF!</definedName>
    <definedName name="NET_ANA">#REF!</definedName>
    <definedName name="NET_ANA_1" localSheetId="11">#REF!</definedName>
    <definedName name="NET_ANA_1">#REF!</definedName>
    <definedName name="NET_ANA_2" localSheetId="11">#REF!</definedName>
    <definedName name="NET_ANA_2">#REF!</definedName>
    <definedName name="new" localSheetId="7" hidden="1">#REF!</definedName>
    <definedName name="new" localSheetId="12" hidden="1">#REF!</definedName>
    <definedName name="new" localSheetId="0" hidden="1">#REF!</definedName>
    <definedName name="new" localSheetId="1" hidden="1">#REF!</definedName>
    <definedName name="new" localSheetId="2" hidden="1">#REF!</definedName>
    <definedName name="new" hidden="1">#REF!</definedName>
    <definedName name="nig" localSheetId="11">#REF!</definedName>
    <definedName name="nig">#REF!</definedName>
    <definedName name="nig1p" localSheetId="11">#REF!</definedName>
    <definedName name="nig1p">#REF!</definedName>
    <definedName name="nig3p" localSheetId="11">#REF!</definedName>
    <definedName name="nig3p">#REF!</definedName>
    <definedName name="nightnc" localSheetId="11">#REF!</definedName>
    <definedName name="nightnc">#REF!</definedName>
    <definedName name="nightvl" localSheetId="11">#REF!</definedName>
    <definedName name="nightvl">#REF!</definedName>
    <definedName name="NIGnc" localSheetId="11">#REF!</definedName>
    <definedName name="NIGnc">#REF!</definedName>
    <definedName name="nignc1p" localSheetId="11">#REF!</definedName>
    <definedName name="nignc1p">#REF!</definedName>
    <definedName name="nignc3p" localSheetId="11">#REF!</definedName>
    <definedName name="nignc3p">#REF!</definedName>
    <definedName name="NIGvc" localSheetId="11">#REF!</definedName>
    <definedName name="NIGvc">#REF!</definedName>
    <definedName name="NIGvl" localSheetId="11">#REF!</definedName>
    <definedName name="NIGvl">#REF!</definedName>
    <definedName name="nigvl1p" localSheetId="11">#REF!</definedName>
    <definedName name="nigvl1p">#REF!</definedName>
    <definedName name="nigvl3p" localSheetId="11">#REF!</definedName>
    <definedName name="nigvl3p">#REF!</definedName>
    <definedName name="nin" localSheetId="11">#REF!</definedName>
    <definedName name="nin">#REF!</definedName>
    <definedName name="nin14nc3p" localSheetId="11">#REF!</definedName>
    <definedName name="nin14nc3p">#REF!</definedName>
    <definedName name="nin14vl3p" localSheetId="11">#REF!</definedName>
    <definedName name="nin14vl3p">#REF!</definedName>
    <definedName name="nin1903p" localSheetId="11">#REF!</definedName>
    <definedName name="nin1903p">#REF!</definedName>
    <definedName name="NIN190nc" localSheetId="11">#REF!</definedName>
    <definedName name="NIN190nc">#REF!</definedName>
    <definedName name="nin190nc3p" localSheetId="11">#REF!</definedName>
    <definedName name="nin190nc3p">#REF!</definedName>
    <definedName name="NIN190vl" localSheetId="11">#REF!</definedName>
    <definedName name="NIN190vl">#REF!</definedName>
    <definedName name="nin190vl3p" localSheetId="11">#REF!</definedName>
    <definedName name="nin190vl3p">#REF!</definedName>
    <definedName name="nin1pnc" localSheetId="11">#REF!</definedName>
    <definedName name="nin1pnc">#REF!</definedName>
    <definedName name="nin1pvl" localSheetId="11">#REF!</definedName>
    <definedName name="nin1pvl">#REF!</definedName>
    <definedName name="nin290nc3p" localSheetId="11">#REF!</definedName>
    <definedName name="nin290nc3p">#REF!</definedName>
    <definedName name="nin290vl3p" localSheetId="11">#REF!</definedName>
    <definedName name="nin290vl3p">#REF!</definedName>
    <definedName name="nin3p" localSheetId="11">#REF!</definedName>
    <definedName name="nin3p">#REF!</definedName>
    <definedName name="nind" localSheetId="11">#REF!</definedName>
    <definedName name="nind">#REF!</definedName>
    <definedName name="nind1p" localSheetId="11">#REF!</definedName>
    <definedName name="nind1p">#REF!</definedName>
    <definedName name="nind3p" localSheetId="11">#REF!</definedName>
    <definedName name="nind3p">#REF!</definedName>
    <definedName name="NINDnc" localSheetId="11">#REF!</definedName>
    <definedName name="NINDnc">#REF!</definedName>
    <definedName name="nindnc1p" localSheetId="11">#REF!</definedName>
    <definedName name="nindnc1p">#REF!</definedName>
    <definedName name="nindnc3p" localSheetId="11">#REF!</definedName>
    <definedName name="nindnc3p">#REF!</definedName>
    <definedName name="NINDvc" localSheetId="11">#REF!</definedName>
    <definedName name="NINDvc">#REF!</definedName>
    <definedName name="NINDvl" localSheetId="11">#REF!</definedName>
    <definedName name="NINDvl">#REF!</definedName>
    <definedName name="nindvl1p" localSheetId="11">#REF!</definedName>
    <definedName name="nindvl1p">#REF!</definedName>
    <definedName name="nindvl3p" localSheetId="11">#REF!</definedName>
    <definedName name="nindvl3p">#REF!</definedName>
    <definedName name="NINnc" localSheetId="11">#REF!</definedName>
    <definedName name="NINnc">#REF!</definedName>
    <definedName name="ninnc3p" localSheetId="11">#REF!</definedName>
    <definedName name="ninnc3p">#REF!</definedName>
    <definedName name="nint1p" localSheetId="11">#REF!</definedName>
    <definedName name="nint1p">#REF!</definedName>
    <definedName name="nintnc1p" localSheetId="11">#REF!</definedName>
    <definedName name="nintnc1p">#REF!</definedName>
    <definedName name="nintvl1p" localSheetId="11">#REF!</definedName>
    <definedName name="nintvl1p">#REF!</definedName>
    <definedName name="NINvc" localSheetId="11">#REF!</definedName>
    <definedName name="NINvc">#REF!</definedName>
    <definedName name="NINvl" localSheetId="11">#REF!</definedName>
    <definedName name="NINvl">#REF!</definedName>
    <definedName name="ninvl3p" localSheetId="11">#REF!</definedName>
    <definedName name="ninvl3p">#REF!</definedName>
    <definedName name="ning1p" localSheetId="11">#REF!</definedName>
    <definedName name="ning1p">#REF!</definedName>
    <definedName name="ningnc1p" localSheetId="11">#REF!</definedName>
    <definedName name="ningnc1p">#REF!</definedName>
    <definedName name="ningvl1p" localSheetId="11">#REF!</definedName>
    <definedName name="ningvl1p">#REF!</definedName>
    <definedName name="nl" localSheetId="11">#REF!</definedName>
    <definedName name="nl">#REF!</definedName>
    <definedName name="NL12nc" localSheetId="11">#REF!</definedName>
    <definedName name="NL12nc">#REF!</definedName>
    <definedName name="NL12vl" localSheetId="11">#REF!</definedName>
    <definedName name="NL12vl">#REF!</definedName>
    <definedName name="nl1p" localSheetId="11">#REF!</definedName>
    <definedName name="nl1p">#REF!</definedName>
    <definedName name="nl3p" localSheetId="11">#REF!</definedName>
    <definedName name="nl3p">#REF!</definedName>
    <definedName name="nlht" localSheetId="11">#REF!</definedName>
    <definedName name="nlht">#REF!</definedName>
    <definedName name="nlmtc" localSheetId="11">#REF!</definedName>
    <definedName name="nlmtc">#REF!</definedName>
    <definedName name="nlnc" localSheetId="11">#REF!</definedName>
    <definedName name="nlnc">#REF!</definedName>
    <definedName name="NLTK1p" localSheetId="11">#REF!</definedName>
    <definedName name="NLTK1p">#REF!</definedName>
    <definedName name="nlvl" localSheetId="11">#REF!</definedName>
    <definedName name="nlvl">#REF!</definedName>
    <definedName name="nm" localSheetId="11">#REF!</definedName>
    <definedName name="nm">#REF!</definedName>
    <definedName name="nn" localSheetId="11">#REF!</definedName>
    <definedName name="nn">#REF!</definedName>
    <definedName name="nn1p" localSheetId="11">#REF!</definedName>
    <definedName name="nn1p">#REF!</definedName>
    <definedName name="nn3p" localSheetId="11">#REF!</definedName>
    <definedName name="nn3p">#REF!</definedName>
    <definedName name="nnnc" localSheetId="11">#REF!</definedName>
    <definedName name="nnnc">#REF!</definedName>
    <definedName name="nnnc3p" localSheetId="11">#REF!</definedName>
    <definedName name="nnnc3p">#REF!</definedName>
    <definedName name="nnnn" hidden="1">{"'Sheet1'!$L$16"}</definedName>
    <definedName name="nnvl" localSheetId="11">#REF!</definedName>
    <definedName name="nnvl">#REF!</definedName>
    <definedName name="nnvl3p" localSheetId="11">#REF!</definedName>
    <definedName name="nnvl3p">#REF!</definedName>
    <definedName name="No" localSheetId="11">#REF!</definedName>
    <definedName name="No">#REF!</definedName>
    <definedName name="nx" localSheetId="11">#REF!</definedName>
    <definedName name="nx">#REF!</definedName>
    <definedName name="nxmtc" localSheetId="11">#REF!</definedName>
    <definedName name="nxmtc">#REF!</definedName>
    <definedName name="ng.cong.nhan" hidden="1">{"'Sheet1'!$L$16"}</definedName>
    <definedName name="ngu" localSheetId="12" hidden="1">{"'Sheet1'!$L$16"}</definedName>
    <definedName name="ngu" hidden="1">{"'Sheet1'!$L$16"}</definedName>
    <definedName name="NH" localSheetId="11">#REF!</definedName>
    <definedName name="NH">#REF!</definedName>
    <definedName name="NHANH2_CG4" localSheetId="12" hidden="1">{"'Sheet1'!$L$16"}</definedName>
    <definedName name="NHANH2_CG4" hidden="1">{"'Sheet1'!$L$16"}</definedName>
    <definedName name="nhn" localSheetId="11">#REF!</definedName>
    <definedName name="nhn">#REF!</definedName>
    <definedName name="nhnnc" localSheetId="11">#REF!</definedName>
    <definedName name="nhnnc">#REF!</definedName>
    <definedName name="nhnvl" localSheetId="11">#REF!</definedName>
    <definedName name="nhnvl">#REF!</definedName>
    <definedName name="NHot" localSheetId="11">#REF!</definedName>
    <definedName name="NHot">#REF!</definedName>
    <definedName name="nhu" localSheetId="11">#REF!</definedName>
    <definedName name="nhu">#REF!</definedName>
    <definedName name="nhua" localSheetId="11">#REF!</definedName>
    <definedName name="nhua">#REF!</definedName>
    <definedName name="nhuad" localSheetId="11">#REF!</definedName>
    <definedName name="nhuad">#REF!</definedName>
    <definedName name="ODA" hidden="1">{"'Sheet1'!$L$16"}</definedName>
    <definedName name="og" localSheetId="11">#REF!</definedName>
    <definedName name="og">#REF!</definedName>
    <definedName name="on" localSheetId="11">#REF!</definedName>
    <definedName name="on">#REF!</definedName>
    <definedName name="ophom" localSheetId="11">#REF!</definedName>
    <definedName name="ophom">#REF!</definedName>
    <definedName name="OrderTable" localSheetId="7" hidden="1">#REF!</definedName>
    <definedName name="OrderTable" localSheetId="12" hidden="1">#REF!</definedName>
    <definedName name="OrderTable" localSheetId="0" hidden="1">#REF!</definedName>
    <definedName name="OrderTable" localSheetId="1" hidden="1">#REF!</definedName>
    <definedName name="OrderTable" localSheetId="2" hidden="1">#REF!</definedName>
    <definedName name="OrderTable" hidden="1">#REF!</definedName>
    <definedName name="osc" localSheetId="11">#REF!</definedName>
    <definedName name="osc">#REF!</definedName>
    <definedName name="ot" localSheetId="11">#REF!</definedName>
    <definedName name="ot">#REF!</definedName>
    <definedName name="OTHER_PANEL" localSheetId="11">#REF!</definedName>
    <definedName name="OTHER_PANEL">#REF!</definedName>
    <definedName name="OtherWork" localSheetId="11">#REF!</definedName>
    <definedName name="OtherWork">#REF!</definedName>
    <definedName name="ox" localSheetId="11">#REF!</definedName>
    <definedName name="ox">#REF!</definedName>
    <definedName name="P" localSheetId="11">#REF!</definedName>
    <definedName name="P">#REF!</definedName>
    <definedName name="PA" localSheetId="11">#REF!</definedName>
    <definedName name="PA">#REF!</definedName>
    <definedName name="PAIII_" localSheetId="12" hidden="1">{"'Sheet1'!$L$16"}</definedName>
    <definedName name="PAIII_" hidden="1">{"'Sheet1'!$L$16"}</definedName>
    <definedName name="Painting" localSheetId="11">#REF!</definedName>
    <definedName name="Painting">#REF!</definedName>
    <definedName name="panen" localSheetId="11">#REF!</definedName>
    <definedName name="panen">#REF!</definedName>
    <definedName name="PDo" hidden="1">{"'Sheet1'!$L$16"}</definedName>
    <definedName name="PEJM" localSheetId="11">#REF!</definedName>
    <definedName name="PEJM">#REF!</definedName>
    <definedName name="PF" localSheetId="11">#REF!</definedName>
    <definedName name="PF">#REF!</definedName>
    <definedName name="PL_指示燈___P.B.___REST_P.B._壓扣開關" localSheetId="11">#REF!</definedName>
    <definedName name="PL_指示燈___P.B.___REST_P.B._壓扣開關">#REF!</definedName>
    <definedName name="Plaster" localSheetId="11">#REF!</definedName>
    <definedName name="Plaster">#REF!</definedName>
    <definedName name="PLKL" localSheetId="11">#REF!</definedName>
    <definedName name="PLKL">#REF!</definedName>
    <definedName name="PMS" localSheetId="12" hidden="1">{"'Sheet1'!$L$16"}</definedName>
    <definedName name="PMS" hidden="1">{"'Sheet1'!$L$16"}</definedName>
    <definedName name="PRICE" localSheetId="11">#REF!</definedName>
    <definedName name="PRICE">#REF!</definedName>
    <definedName name="PRICE1" localSheetId="11">#REF!</definedName>
    <definedName name="PRICE1">#REF!</definedName>
    <definedName name="_xlnm.Print_Area" localSheetId="7">'Bảng 5'!$A$1:$N$21</definedName>
    <definedName name="_xlnm.Print_Area" localSheetId="12">'Bieu chi tiet bo va nganh'!$A$3:$BU$138</definedName>
    <definedName name="_xlnm.Print_Area" localSheetId="14">'Dat, xo so'!$A$3:$U$80</definedName>
    <definedName name="_xlnm.Print_Area" localSheetId="13">'DE AN'!$A$1:$F$11</definedName>
    <definedName name="_xlnm.Print_Area" localSheetId="0">'Pl 5143 (phu)'!$A$1:$BK$137</definedName>
    <definedName name="_xlnm.Print_Area" localSheetId="1">'TH chung'!$A$1:$P$19</definedName>
    <definedName name="_xlnm.Print_Titles" localSheetId="7">'Bảng 5'!$7:$12</definedName>
    <definedName name="_xlnm.Print_Titles" localSheetId="12">'Bieu chi tiet bo va nganh'!$A:$B,'Bieu chi tiet bo va nganh'!$7:$12</definedName>
    <definedName name="_xlnm.Print_Titles" localSheetId="11">'Chi tiết Kinh phi'!$A:$B,'Chi tiết Kinh phi'!$8:$11</definedName>
    <definedName name="_xlnm.Print_Titles" localSheetId="14">'Dat, xo so'!$6:$10</definedName>
    <definedName name="_xlnm.Print_Titles" localSheetId="13">'DE AN'!$5:$5</definedName>
    <definedName name="_xlnm.Print_Titles" localSheetId="0">'Pl 5143 (phu)'!$6:$12</definedName>
    <definedName name="_xlnm.Print_Titles" localSheetId="1">'TH chung'!$8:$12</definedName>
    <definedName name="_xlnm.Print_Titles" localSheetId="2">'TH chung (2)'!$7:$9</definedName>
    <definedName name="Print_Titles_MI" localSheetId="11">#REF!</definedName>
    <definedName name="Print_Titles_MI">#REF!</definedName>
    <definedName name="PRINTA" localSheetId="11">#REF!</definedName>
    <definedName name="PRINTA">#REF!</definedName>
    <definedName name="PRINTB" localSheetId="11">#REF!</definedName>
    <definedName name="PRINTB">#REF!</definedName>
    <definedName name="PRINTC" localSheetId="11">#REF!</definedName>
    <definedName name="PRINTC">#REF!</definedName>
    <definedName name="ProdForm" localSheetId="7" hidden="1">#REF!</definedName>
    <definedName name="ProdForm" localSheetId="12" hidden="1">#REF!</definedName>
    <definedName name="ProdForm" localSheetId="0" hidden="1">#REF!</definedName>
    <definedName name="ProdForm" localSheetId="1" hidden="1">#REF!</definedName>
    <definedName name="ProdForm" localSheetId="2" hidden="1">#REF!</definedName>
    <definedName name="ProdForm" hidden="1">#REF!</definedName>
    <definedName name="Product" localSheetId="7" hidden="1">#REF!</definedName>
    <definedName name="Product" localSheetId="12" hidden="1">#REF!</definedName>
    <definedName name="Product" localSheetId="0" hidden="1">#REF!</definedName>
    <definedName name="Product" localSheetId="1" hidden="1">#REF!</definedName>
    <definedName name="Product" localSheetId="2" hidden="1">#REF!</definedName>
    <definedName name="Product" hidden="1">#REF!</definedName>
    <definedName name="PROPOSAL" localSheetId="11">#REF!</definedName>
    <definedName name="PROPOSAL">#REF!</definedName>
    <definedName name="pt" localSheetId="11">#REF!</definedName>
    <definedName name="pt">#REF!</definedName>
    <definedName name="PT_Duong" localSheetId="11">#REF!</definedName>
    <definedName name="PT_Duong">#REF!</definedName>
    <definedName name="ptdg" localSheetId="11">#REF!</definedName>
    <definedName name="ptdg">#REF!</definedName>
    <definedName name="PTDG_cau" localSheetId="11">#REF!</definedName>
    <definedName name="PTDG_cau">#REF!</definedName>
    <definedName name="PTien72" hidden="1">{"'Sheet1'!$L$16"}</definedName>
    <definedName name="PTNC" localSheetId="11">#REF!</definedName>
    <definedName name="PTNC">#REF!</definedName>
    <definedName name="pvd" localSheetId="11">#REF!</definedName>
    <definedName name="pvd">#REF!</definedName>
    <definedName name="PHAN_DIEN_DZ0.4KV" localSheetId="11">#REF!</definedName>
    <definedName name="PHAN_DIEN_DZ0.4KV">#REF!</definedName>
    <definedName name="PHAN_DIEN_TBA" localSheetId="11">#REF!</definedName>
    <definedName name="PHAN_DIEN_TBA">#REF!</definedName>
    <definedName name="PHAN_MUA_SAM_DZ0.4KV" localSheetId="11">#REF!</definedName>
    <definedName name="PHAN_MUA_SAM_DZ0.4KV">#REF!</definedName>
    <definedName name="phu_luc_vua" localSheetId="11">#REF!</definedName>
    <definedName name="phu_luc_vua">#REF!</definedName>
    <definedName name="qa" hidden="1">{"'Sheet1'!$L$16"}</definedName>
    <definedName name="qh" localSheetId="11">#REF!</definedName>
    <definedName name="qh">#REF!</definedName>
    <definedName name="qhcl" localSheetId="11">#REF!</definedName>
    <definedName name="qhcl">#REF!</definedName>
    <definedName name="ql" localSheetId="11">#REF!</definedName>
    <definedName name="ql">#REF!</definedName>
    <definedName name="QQ" hidden="1">{"'Sheet1'!$L$16"}</definedName>
    <definedName name="qtdm" localSheetId="11">#REF!</definedName>
    <definedName name="qtdm">#REF!</definedName>
    <definedName name="qx" localSheetId="11">#REF!</definedName>
    <definedName name="qx">#REF!</definedName>
    <definedName name="quoan" localSheetId="12" hidden="1">{"'Sheet1'!$L$16"}</definedName>
    <definedName name="quoan" hidden="1">{"'Sheet1'!$L$16"}</definedName>
    <definedName name="ra11p" localSheetId="11">#REF!</definedName>
    <definedName name="ra11p">#REF!</definedName>
    <definedName name="ra13p" localSheetId="11">#REF!</definedName>
    <definedName name="ra13p">#REF!</definedName>
    <definedName name="rack1" localSheetId="11">#REF!</definedName>
    <definedName name="rack1">#REF!</definedName>
    <definedName name="rack2" localSheetId="11">#REF!</definedName>
    <definedName name="rack2">#REF!</definedName>
    <definedName name="rack3" localSheetId="11">#REF!</definedName>
    <definedName name="rack3">#REF!</definedName>
    <definedName name="rack4" localSheetId="11">#REF!</definedName>
    <definedName name="rack4">#REF!</definedName>
    <definedName name="Raûi_pheân_tre" localSheetId="11">#REF!</definedName>
    <definedName name="Raûi_pheân_tre">#REF!</definedName>
    <definedName name="RCArea" localSheetId="7" hidden="1">#REF!</definedName>
    <definedName name="RCArea" localSheetId="12" hidden="1">#REF!</definedName>
    <definedName name="RCArea" localSheetId="0" hidden="1">#REF!</definedName>
    <definedName name="RCArea" localSheetId="1" hidden="1">#REF!</definedName>
    <definedName name="RCArea" localSheetId="2" hidden="1">#REF!</definedName>
    <definedName name="RCArea" hidden="1">#REF!</definedName>
    <definedName name="re" localSheetId="12" hidden="1">{"'Sheet1'!$L$16"}</definedName>
    <definedName name="re" hidden="1">{"'Sheet1'!$L$16"}</definedName>
    <definedName name="RECOUT" localSheetId="11">#REF!</definedName>
    <definedName name="RECOUT">#REF!</definedName>
    <definedName name="RFP003A" localSheetId="11">#REF!</definedName>
    <definedName name="RFP003A">#REF!</definedName>
    <definedName name="RFP003B" localSheetId="11">#REF!</definedName>
    <definedName name="RFP003B">#REF!</definedName>
    <definedName name="RFP003C" localSheetId="11">#REF!</definedName>
    <definedName name="RFP003C">#REF!</definedName>
    <definedName name="RFP003D" localSheetId="11">#REF!</definedName>
    <definedName name="RFP003D">#REF!</definedName>
    <definedName name="RFP003E" localSheetId="11">#REF!</definedName>
    <definedName name="RFP003E">#REF!</definedName>
    <definedName name="RFP003F" localSheetId="11">#REF!</definedName>
    <definedName name="RFP003F">#REF!</definedName>
    <definedName name="rong1" localSheetId="11">#REF!</definedName>
    <definedName name="rong1">#REF!</definedName>
    <definedName name="rong2" localSheetId="11">#REF!</definedName>
    <definedName name="rong2">#REF!</definedName>
    <definedName name="rong3" localSheetId="11">#REF!</definedName>
    <definedName name="rong3">#REF!</definedName>
    <definedName name="rong4" localSheetId="11">#REF!</definedName>
    <definedName name="rong4">#REF!</definedName>
    <definedName name="rong5" localSheetId="11">#REF!</definedName>
    <definedName name="rong5">#REF!</definedName>
    <definedName name="rong6" localSheetId="11">#REF!</definedName>
    <definedName name="rong6">#REF!</definedName>
    <definedName name="RoofingWork" localSheetId="11">#REF!</definedName>
    <definedName name="RoofingWork">#REF!</definedName>
    <definedName name="RT" localSheetId="11">#REF!</definedName>
    <definedName name="RT">#REF!</definedName>
    <definedName name="san" localSheetId="11">#REF!</definedName>
    <definedName name="san" hidden="1">{"'Sheet1'!$L$16"}</definedName>
    <definedName name="San_truoc" localSheetId="11">#REF!</definedName>
    <definedName name="San_truoc">#REF!</definedName>
    <definedName name="sas" localSheetId="12" hidden="1">{"'Sheet1'!$L$16"}</definedName>
    <definedName name="sas" hidden="1">{"'Sheet1'!$L$16"}</definedName>
    <definedName name="sat" localSheetId="11">#REF!</definedName>
    <definedName name="sat">#REF!</definedName>
    <definedName name="satCT10" localSheetId="11">#REF!</definedName>
    <definedName name="satCT10">#REF!</definedName>
    <definedName name="SatCTlon10" localSheetId="11">#REF!</definedName>
    <definedName name="SatCTlon10">#REF!</definedName>
    <definedName name="SatCThon10" localSheetId="11">#REF!</definedName>
    <definedName name="SatCThon10">#REF!</definedName>
    <definedName name="satf10" localSheetId="11">#REF!</definedName>
    <definedName name="satf10">#REF!</definedName>
    <definedName name="satf27" localSheetId="11">#REF!</definedName>
    <definedName name="satf27">#REF!</definedName>
    <definedName name="satf6" localSheetId="11">#REF!</definedName>
    <definedName name="satf6">#REF!</definedName>
    <definedName name="satf8" localSheetId="11">#REF!</definedName>
    <definedName name="satf8">#REF!</definedName>
    <definedName name="satt" localSheetId="11">#REF!</definedName>
    <definedName name="satt">#REF!</definedName>
    <definedName name="sattron" localSheetId="11">#REF!</definedName>
    <definedName name="sattron">#REF!</definedName>
    <definedName name="satu" localSheetId="11">#REF!</definedName>
    <definedName name="satu">#REF!</definedName>
    <definedName name="scl" localSheetId="11">#REF!</definedName>
    <definedName name="scl">#REF!</definedName>
    <definedName name="SCH" localSheetId="11">#REF!</definedName>
    <definedName name="SCH">#REF!</definedName>
    <definedName name="sd1p" localSheetId="11">#REF!</definedName>
    <definedName name="sd1p">#REF!</definedName>
    <definedName name="sd3p" localSheetId="11">#REF!</definedName>
    <definedName name="sd3p">#REF!</definedName>
    <definedName name="sdbv" localSheetId="12" hidden="1">{"'Sheet1'!$L$16"}</definedName>
    <definedName name="sdbv" hidden="1">{"'Sheet1'!$L$16"}</definedName>
    <definedName name="sdd" localSheetId="11">#REF!</definedName>
    <definedName name="sdd">#REF!</definedName>
    <definedName name="SDDL" localSheetId="11">#REF!</definedName>
    <definedName name="SDDL">#REF!</definedName>
    <definedName name="sdfsdfs" localSheetId="0" hidden="1">#REF!</definedName>
    <definedName name="sdfsdfs" hidden="1">#REF!</definedName>
    <definedName name="SDMONG" localSheetId="11">#REF!</definedName>
    <definedName name="SDMONG">#REF!</definedName>
    <definedName name="sencount" hidden="1">2</definedName>
    <definedName name="sfasf" localSheetId="0" hidden="1">#REF!</definedName>
    <definedName name="sfasf" hidden="1">#REF!</definedName>
    <definedName name="sfsd" hidden="1">{"'Sheet1'!$L$16"}</definedName>
    <definedName name="sgnc" localSheetId="11">#REF!</definedName>
    <definedName name="sgnc">#REF!</definedName>
    <definedName name="sgvl" localSheetId="11">#REF!</definedName>
    <definedName name="sgvl">#REF!</definedName>
    <definedName name="sho" localSheetId="11">#REF!</definedName>
    <definedName name="sho">#REF!</definedName>
    <definedName name="sht" localSheetId="11">#REF!</definedName>
    <definedName name="sht">#REF!</definedName>
    <definedName name="sht1p" localSheetId="11">#REF!</definedName>
    <definedName name="sht1p">#REF!</definedName>
    <definedName name="sht3p" localSheetId="11">#REF!</definedName>
    <definedName name="sht3p">#REF!</definedName>
    <definedName name="SIZE" localSheetId="11">#REF!</definedName>
    <definedName name="SIZE">#REF!</definedName>
    <definedName name="SL_CRD" localSheetId="11">#REF!</definedName>
    <definedName name="SL_CRD">#REF!</definedName>
    <definedName name="SL_CRS" localSheetId="11">#REF!</definedName>
    <definedName name="SL_CRS">#REF!</definedName>
    <definedName name="SL_CS" localSheetId="11">#REF!</definedName>
    <definedName name="SL_CS">#REF!</definedName>
    <definedName name="SL_DD" localSheetId="11">#REF!</definedName>
    <definedName name="SL_DD">#REF!</definedName>
    <definedName name="slg" localSheetId="11">#REF!</definedName>
    <definedName name="slg">#REF!</definedName>
    <definedName name="soc3p" localSheetId="11">#REF!</definedName>
    <definedName name="soc3p">#REF!</definedName>
    <definedName name="soho" localSheetId="11">#REF!</definedName>
    <definedName name="soho">#REF!</definedName>
    <definedName name="Soi" localSheetId="11">#REF!</definedName>
    <definedName name="Soi">#REF!</definedName>
    <definedName name="Soi_HamYen" localSheetId="11">#REF!</definedName>
    <definedName name="Soi_HamYen">#REF!</definedName>
    <definedName name="soichon12" localSheetId="11">#REF!</definedName>
    <definedName name="soichon12">#REF!</definedName>
    <definedName name="soichon24" localSheetId="11">#REF!</definedName>
    <definedName name="soichon24">#REF!</definedName>
    <definedName name="soichon46" localSheetId="11">#REF!</definedName>
    <definedName name="soichon46">#REF!</definedName>
    <definedName name="solieu" localSheetId="11">#REF!</definedName>
    <definedName name="solieu">#REF!</definedName>
    <definedName name="sonduong" localSheetId="11">#REF!</definedName>
    <definedName name="sonduong">#REF!</definedName>
    <definedName name="SORT" localSheetId="11">#REF!</definedName>
    <definedName name="SORT">#REF!</definedName>
    <definedName name="Sosanh2" localSheetId="12" hidden="1">{"'Sheet1'!$L$16"}</definedName>
    <definedName name="Sosanh2" hidden="1">{"'Sheet1'!$L$16"}</definedName>
    <definedName name="SP" localSheetId="11">#REF!</definedName>
    <definedName name="SP">#REF!</definedName>
    <definedName name="spchinhmoi" hidden="1">{"'Sheet1'!$L$16"}</definedName>
    <definedName name="SPEC" localSheetId="11">#REF!</definedName>
    <definedName name="SPEC">#REF!</definedName>
    <definedName name="SpecialPrice" localSheetId="7" hidden="1">#REF!</definedName>
    <definedName name="SpecialPrice" localSheetId="12" hidden="1">#REF!</definedName>
    <definedName name="SpecialPrice" localSheetId="0" hidden="1">#REF!</definedName>
    <definedName name="SpecialPrice" localSheetId="1" hidden="1">#REF!</definedName>
    <definedName name="SpecialPrice" localSheetId="2" hidden="1">#REF!</definedName>
    <definedName name="SpecialPrice" hidden="1">#REF!</definedName>
    <definedName name="SPECSUMMARY" localSheetId="11">#REF!</definedName>
    <definedName name="SPECSUMMARY">#REF!</definedName>
    <definedName name="spk1p" localSheetId="11">#REF!</definedName>
    <definedName name="spk1p">#REF!</definedName>
    <definedName name="spk3p" localSheetId="11">#REF!</definedName>
    <definedName name="spk3p">#REF!</definedName>
    <definedName name="SS" localSheetId="12" hidden="1">{"'Sheet1'!$L$16"}</definedName>
    <definedName name="ss" localSheetId="11">#REF!</definedName>
    <definedName name="SS" hidden="1">{"'Sheet1'!$L$16"}</definedName>
    <definedName name="sss" localSheetId="11">#REF!</definedName>
    <definedName name="sss">#REF!</definedName>
    <definedName name="st1p" localSheetId="11">#REF!</definedName>
    <definedName name="st1p">#REF!</definedName>
    <definedName name="st3p" localSheetId="11">#REF!</definedName>
    <definedName name="st3p">#REF!</definedName>
    <definedName name="Start_1" localSheetId="11">#REF!</definedName>
    <definedName name="Start_1">#REF!</definedName>
    <definedName name="Start_10" localSheetId="11">#REF!</definedName>
    <definedName name="Start_10">#REF!</definedName>
    <definedName name="Start_11" localSheetId="11">#REF!</definedName>
    <definedName name="Start_11">#REF!</definedName>
    <definedName name="Start_12" localSheetId="11">#REF!</definedName>
    <definedName name="Start_12">#REF!</definedName>
    <definedName name="Start_13" localSheetId="11">#REF!</definedName>
    <definedName name="Start_13">#REF!</definedName>
    <definedName name="Start_2" localSheetId="11">#REF!</definedName>
    <definedName name="Start_2">#REF!</definedName>
    <definedName name="Start_3" localSheetId="11">#REF!</definedName>
    <definedName name="Start_3">#REF!</definedName>
    <definedName name="Start_4" localSheetId="11">#REF!</definedName>
    <definedName name="Start_4">#REF!</definedName>
    <definedName name="Start_5" localSheetId="11">#REF!</definedName>
    <definedName name="Start_5">#REF!</definedName>
    <definedName name="Start_6" localSheetId="11">#REF!</definedName>
    <definedName name="Start_6">#REF!</definedName>
    <definedName name="Start_7" localSheetId="11">#REF!</definedName>
    <definedName name="Start_7">#REF!</definedName>
    <definedName name="Start_8" localSheetId="11">#REF!</definedName>
    <definedName name="Start_8">#REF!</definedName>
    <definedName name="Start_9" localSheetId="11">#REF!</definedName>
    <definedName name="Start_9">#REF!</definedName>
    <definedName name="SU" localSheetId="11">#REF!</definedName>
    <definedName name="SU">#REF!</definedName>
    <definedName name="sub" localSheetId="11">#REF!</definedName>
    <definedName name="sub">#REF!</definedName>
    <definedName name="SUMMARY" localSheetId="11">#REF!</definedName>
    <definedName name="SUMMARY">#REF!</definedName>
    <definedName name="sur" localSheetId="11">#REF!</definedName>
    <definedName name="sur">#REF!</definedName>
    <definedName name="t" localSheetId="12" hidden="1">{"'Sheet1'!$L$16"}</definedName>
    <definedName name="T" localSheetId="11">#REF!</definedName>
    <definedName name="t" hidden="1">{"'Sheet1'!$L$16"}</definedName>
    <definedName name="T.3" localSheetId="12" hidden="1">{"'Sheet1'!$L$16"}</definedName>
    <definedName name="T.3" hidden="1">{"'Sheet1'!$L$16"}</definedName>
    <definedName name="T.Thuy" hidden="1">{"'Sheet1'!$L$16"}</definedName>
    <definedName name="t101p" localSheetId="11">#REF!</definedName>
    <definedName name="t101p">#REF!</definedName>
    <definedName name="t103p" localSheetId="11">#REF!</definedName>
    <definedName name="t103p">#REF!</definedName>
    <definedName name="t105mnc" localSheetId="11">#REF!</definedName>
    <definedName name="t105mnc">#REF!</definedName>
    <definedName name="t10m" localSheetId="11">#REF!</definedName>
    <definedName name="t10m">#REF!</definedName>
    <definedName name="T10nc" localSheetId="11">#REF!</definedName>
    <definedName name="T10nc">#REF!</definedName>
    <definedName name="t10nc1p" localSheetId="11">#REF!</definedName>
    <definedName name="t10nc1p">#REF!</definedName>
    <definedName name="t10ncm" localSheetId="11">#REF!</definedName>
    <definedName name="t10ncm">#REF!</definedName>
    <definedName name="T10vc" localSheetId="11">#REF!</definedName>
    <definedName name="T10vc">#REF!</definedName>
    <definedName name="T10vl" localSheetId="11">#REF!</definedName>
    <definedName name="T10vl">#REF!</definedName>
    <definedName name="t10vl1p" localSheetId="11">#REF!</definedName>
    <definedName name="t10vl1p">#REF!</definedName>
    <definedName name="t121p" localSheetId="11">#REF!</definedName>
    <definedName name="t121p">#REF!</definedName>
    <definedName name="t123p" localSheetId="11">#REF!</definedName>
    <definedName name="t123p">#REF!</definedName>
    <definedName name="t12m" localSheetId="11">#REF!</definedName>
    <definedName name="t12m">#REF!</definedName>
    <definedName name="t12mnc" localSheetId="11">#REF!</definedName>
    <definedName name="t12mnc">#REF!</definedName>
    <definedName name="T12nc" localSheetId="11">#REF!</definedName>
    <definedName name="T12nc">#REF!</definedName>
    <definedName name="t12nc3p" localSheetId="11">#REF!</definedName>
    <definedName name="t12nc3p">#REF!</definedName>
    <definedName name="t12ncm" localSheetId="11">#REF!</definedName>
    <definedName name="t12ncm">#REF!</definedName>
    <definedName name="T12vc" localSheetId="11">#REF!</definedName>
    <definedName name="T12vc">#REF!</definedName>
    <definedName name="T12vl" localSheetId="11">#REF!</definedName>
    <definedName name="T12vl">#REF!</definedName>
    <definedName name="t141p" localSheetId="11">#REF!</definedName>
    <definedName name="t141p">#REF!</definedName>
    <definedName name="t143p" localSheetId="11">#REF!</definedName>
    <definedName name="t143p">#REF!</definedName>
    <definedName name="t14m" localSheetId="11">#REF!</definedName>
    <definedName name="t14m">#REF!</definedName>
    <definedName name="t14mnc" localSheetId="11">#REF!</definedName>
    <definedName name="t14mnc">#REF!</definedName>
    <definedName name="T14nc" localSheetId="11">#REF!</definedName>
    <definedName name="T14nc">#REF!</definedName>
    <definedName name="t14ncm" localSheetId="11">#REF!</definedName>
    <definedName name="t14ncm">#REF!</definedName>
    <definedName name="T14vc" localSheetId="11">#REF!</definedName>
    <definedName name="T14vc">#REF!</definedName>
    <definedName name="T14vl" localSheetId="11">#REF!</definedName>
    <definedName name="T14vl">#REF!</definedName>
    <definedName name="T203P" localSheetId="11">#REF!</definedName>
    <definedName name="T203P">#REF!</definedName>
    <definedName name="t20m" localSheetId="11">#REF!</definedName>
    <definedName name="t20m">#REF!</definedName>
    <definedName name="t20ncm" localSheetId="11">#REF!</definedName>
    <definedName name="t20ncm">#REF!</definedName>
    <definedName name="t7m" localSheetId="11">#REF!</definedName>
    <definedName name="t7m">#REF!</definedName>
    <definedName name="t7nc" localSheetId="11">#REF!</definedName>
    <definedName name="t7nc">#REF!</definedName>
    <definedName name="t7vl" localSheetId="11">#REF!</definedName>
    <definedName name="t7vl">#REF!</definedName>
    <definedName name="t84mnc" localSheetId="11">#REF!</definedName>
    <definedName name="t84mnc">#REF!</definedName>
    <definedName name="t8m" localSheetId="11">#REF!</definedName>
    <definedName name="t8m">#REF!</definedName>
    <definedName name="t8nc" localSheetId="11">#REF!</definedName>
    <definedName name="t8nc">#REF!</definedName>
    <definedName name="t8vl" localSheetId="11">#REF!</definedName>
    <definedName name="t8vl">#REF!</definedName>
    <definedName name="TAMTINH" localSheetId="11">#REF!</definedName>
    <definedName name="TAMTINH">#REF!</definedName>
    <definedName name="tao" hidden="1">{"'Sheet1'!$L$16"}</definedName>
    <definedName name="TatBo" hidden="1">{"'Sheet1'!$L$16"}</definedName>
    <definedName name="TBA" localSheetId="11">#REF!</definedName>
    <definedName name="TBA">#REF!</definedName>
    <definedName name="tbdd1p" localSheetId="11">#REF!</definedName>
    <definedName name="tbdd1p">#REF!</definedName>
    <definedName name="tbdd3p" localSheetId="11">#REF!</definedName>
    <definedName name="tbdd3p">#REF!</definedName>
    <definedName name="tbddsdl" localSheetId="11">#REF!</definedName>
    <definedName name="tbddsdl">#REF!</definedName>
    <definedName name="TBI" localSheetId="11">#REF!</definedName>
    <definedName name="TBI">#REF!</definedName>
    <definedName name="tbl_ProdInfo" localSheetId="7" hidden="1">#REF!</definedName>
    <definedName name="tbl_ProdInfo" localSheetId="12" hidden="1">#REF!</definedName>
    <definedName name="tbl_ProdInfo" localSheetId="0" hidden="1">#REF!</definedName>
    <definedName name="tbl_ProdInfo" localSheetId="1" hidden="1">#REF!</definedName>
    <definedName name="tbl_ProdInfo" localSheetId="2" hidden="1">#REF!</definedName>
    <definedName name="tbl_ProdInfo" hidden="1">#REF!</definedName>
    <definedName name="tbtr" localSheetId="11">#REF!</definedName>
    <definedName name="tbtr">#REF!</definedName>
    <definedName name="tbtram" localSheetId="11">#REF!</definedName>
    <definedName name="tbtram">#REF!</definedName>
    <definedName name="TBXD" localSheetId="11">#REF!</definedName>
    <definedName name="TBXD">#REF!</definedName>
    <definedName name="TC" localSheetId="11">#REF!</definedName>
    <definedName name="TC">#REF!</definedName>
    <definedName name="TC_NHANH1" localSheetId="11">#REF!</definedName>
    <definedName name="TC_NHANH1">#REF!</definedName>
    <definedName name="tcxxnc" localSheetId="11">#REF!</definedName>
    <definedName name="tcxxnc">#REF!</definedName>
    <definedName name="TD" localSheetId="11">#REF!</definedName>
    <definedName name="TD">#REF!</definedName>
    <definedName name="td10vl" localSheetId="11">#REF!</definedName>
    <definedName name="td10vl">#REF!</definedName>
    <definedName name="td12nc" localSheetId="11">#REF!</definedName>
    <definedName name="td12nc">#REF!</definedName>
    <definedName name="TD12vl" localSheetId="11">#REF!</definedName>
    <definedName name="TD12vl">#REF!</definedName>
    <definedName name="td1cnc" localSheetId="11">#REF!</definedName>
    <definedName name="td1cnc">#REF!</definedName>
    <definedName name="td1cvl" localSheetId="11">#REF!</definedName>
    <definedName name="td1cvl">#REF!</definedName>
    <definedName name="td1p" localSheetId="11">#REF!</definedName>
    <definedName name="td1p">#REF!</definedName>
    <definedName name="TD1p1nc" localSheetId="11">#REF!</definedName>
    <definedName name="TD1p1nc">#REF!</definedName>
    <definedName name="td1p1vc" localSheetId="11">#REF!</definedName>
    <definedName name="td1p1vc">#REF!</definedName>
    <definedName name="TD1p1vl" localSheetId="11">#REF!</definedName>
    <definedName name="TD1p1vl">#REF!</definedName>
    <definedName name="TD1p2nc" localSheetId="11">#REF!</definedName>
    <definedName name="TD1p2nc">#REF!</definedName>
    <definedName name="TD1p2vc" localSheetId="11">#REF!</definedName>
    <definedName name="TD1p2vc">#REF!</definedName>
    <definedName name="TD1p2vl" localSheetId="11">#REF!</definedName>
    <definedName name="TD1p2vl">#REF!</definedName>
    <definedName name="TD1pnc" localSheetId="11">#REF!</definedName>
    <definedName name="TD1pnc">#REF!</definedName>
    <definedName name="TD1pvl" localSheetId="11">#REF!</definedName>
    <definedName name="TD1pvl">#REF!</definedName>
    <definedName name="td3p" localSheetId="11">#REF!</definedName>
    <definedName name="td3p">#REF!</definedName>
    <definedName name="tdc84nc" localSheetId="11">#REF!</definedName>
    <definedName name="tdc84nc">#REF!</definedName>
    <definedName name="tdcnc" localSheetId="11">#REF!</definedName>
    <definedName name="tdcnc">#REF!</definedName>
    <definedName name="TDctnc" localSheetId="11">#REF!</definedName>
    <definedName name="TDctnc">#REF!</definedName>
    <definedName name="TDctvc" localSheetId="11">#REF!</definedName>
    <definedName name="TDctvc">#REF!</definedName>
    <definedName name="TDctvl" localSheetId="11">#REF!</definedName>
    <definedName name="TDctvl">#REF!</definedName>
    <definedName name="tdgnc" localSheetId="11">#REF!</definedName>
    <definedName name="tdgnc">#REF!</definedName>
    <definedName name="tdgvl" localSheetId="11">#REF!</definedName>
    <definedName name="tdgvl">#REF!</definedName>
    <definedName name="tdhtnc" localSheetId="11">#REF!</definedName>
    <definedName name="tdhtnc">#REF!</definedName>
    <definedName name="tdhtvl" localSheetId="11">#REF!</definedName>
    <definedName name="tdhtvl">#REF!</definedName>
    <definedName name="tdia" localSheetId="11">#REF!</definedName>
    <definedName name="tdia">#REF!</definedName>
    <definedName name="TDmnc" localSheetId="11">#REF!</definedName>
    <definedName name="TDmnc">#REF!</definedName>
    <definedName name="TDmvc" localSheetId="11">#REF!</definedName>
    <definedName name="TDmvc">#REF!</definedName>
    <definedName name="TDmvl" localSheetId="11">#REF!</definedName>
    <definedName name="TDmvl">#REF!</definedName>
    <definedName name="tdnc" localSheetId="11">#REF!</definedName>
    <definedName name="tdnc">#REF!</definedName>
    <definedName name="tdnc1p" localSheetId="11">#REF!</definedName>
    <definedName name="tdnc1p">#REF!</definedName>
    <definedName name="tdnc3p" localSheetId="11">#REF!</definedName>
    <definedName name="tdnc3p">#REF!</definedName>
    <definedName name="tdt" localSheetId="11">#REF!</definedName>
    <definedName name="tdt">#REF!</definedName>
    <definedName name="tdt1pnc" localSheetId="11">#REF!</definedName>
    <definedName name="tdt1pnc">#REF!</definedName>
    <definedName name="tdt1pvl" localSheetId="11">#REF!</definedName>
    <definedName name="tdt1pvl">#REF!</definedName>
    <definedName name="tdt2cnc" localSheetId="11">#REF!</definedName>
    <definedName name="tdt2cnc">#REF!</definedName>
    <definedName name="tdt2cvl" localSheetId="11">#REF!</definedName>
    <definedName name="tdt2cvl">#REF!</definedName>
    <definedName name="tdtr2cnc" localSheetId="11">#REF!</definedName>
    <definedName name="tdtr2cnc">#REF!</definedName>
    <definedName name="tdtr2cvl" localSheetId="11">#REF!</definedName>
    <definedName name="tdtr2cvl">#REF!</definedName>
    <definedName name="tdtrnc" localSheetId="11">#REF!</definedName>
    <definedName name="tdtrnc">#REF!</definedName>
    <definedName name="tdtrvl" localSheetId="11">#REF!</definedName>
    <definedName name="tdtrvl">#REF!</definedName>
    <definedName name="tdvl" localSheetId="11">#REF!</definedName>
    <definedName name="tdvl">#REF!</definedName>
    <definedName name="tdvl1p" localSheetId="11">#REF!</definedName>
    <definedName name="tdvl1p">#REF!</definedName>
    <definedName name="tdvl3p" localSheetId="11">#REF!</definedName>
    <definedName name="tdvl3p">#REF!</definedName>
    <definedName name="TemporaryWork" localSheetId="11">#REF!</definedName>
    <definedName name="TemporaryWork">#REF!</definedName>
    <definedName name="tenck" localSheetId="11">#REF!</definedName>
    <definedName name="tenck">#REF!</definedName>
    <definedName name="Test5" localSheetId="11">#REF!</definedName>
    <definedName name="Test5">#REF!</definedName>
    <definedName name="tg" localSheetId="11">#REF!</definedName>
    <definedName name="tg">#REF!</definedName>
    <definedName name="Tien" localSheetId="11">#REF!</definedName>
    <definedName name="Tien">#REF!</definedName>
    <definedName name="TIENLUONG" localSheetId="11">#REF!</definedName>
    <definedName name="TIENLUONG">#REF!</definedName>
    <definedName name="Tiep_dia" localSheetId="11">#REF!</definedName>
    <definedName name="Tiep_dia">#REF!</definedName>
    <definedName name="TIEU_HAO_VAT_TU_DZ0.4KV" localSheetId="11">#REF!</definedName>
    <definedName name="TIEU_HAO_VAT_TU_DZ0.4KV">#REF!</definedName>
    <definedName name="TIEU_HAO_VAT_TU_DZ22KV" localSheetId="11">#REF!</definedName>
    <definedName name="TIEU_HAO_VAT_TU_DZ22KV">#REF!</definedName>
    <definedName name="TIEU_HAO_VAT_TU_TBA" localSheetId="11">#REF!</definedName>
    <definedName name="TIEU_HAO_VAT_TU_TBA">#REF!</definedName>
    <definedName name="TileStone" localSheetId="11">#REF!</definedName>
    <definedName name="TileStone">#REF!</definedName>
    <definedName name="TIT" localSheetId="11">#REF!</definedName>
    <definedName name="TIT">#REF!</definedName>
    <definedName name="TITAN" localSheetId="11">#REF!</definedName>
    <definedName name="TITAN">#REF!</definedName>
    <definedName name="tk" localSheetId="11">#REF!</definedName>
    <definedName name="tk">#REF!</definedName>
    <definedName name="TKP" localSheetId="11">#REF!</definedName>
    <definedName name="TKP">#REF!</definedName>
    <definedName name="tl" localSheetId="11">#REF!</definedName>
    <definedName name="tl">#REF!</definedName>
    <definedName name="TLAC120" localSheetId="11">#REF!</definedName>
    <definedName name="TLAC120">#REF!</definedName>
    <definedName name="TLAC35" localSheetId="11">#REF!</definedName>
    <definedName name="TLAC35">#REF!</definedName>
    <definedName name="TLAC50" localSheetId="11">#REF!</definedName>
    <definedName name="TLAC50">#REF!</definedName>
    <definedName name="TLAC70" localSheetId="11">#REF!</definedName>
    <definedName name="TLAC70">#REF!</definedName>
    <definedName name="TLAC95" localSheetId="11">#REF!</definedName>
    <definedName name="TLAC95">#REF!</definedName>
    <definedName name="TLDa" localSheetId="11">#REF!</definedName>
    <definedName name="TLDa">#REF!</definedName>
    <definedName name="TLdat" localSheetId="11">#REF!</definedName>
    <definedName name="TLdat">#REF!</definedName>
    <definedName name="TLDM" localSheetId="11">#REF!</definedName>
    <definedName name="TLDM">#REF!</definedName>
    <definedName name="Tle" localSheetId="11">#REF!</definedName>
    <definedName name="Tle">#REF!</definedName>
    <definedName name="TMProtection" localSheetId="11">#REF!</definedName>
    <definedName name="TMProtection">#REF!</definedName>
    <definedName name="tn" localSheetId="11">#REF!</definedName>
    <definedName name="tn">#REF!</definedName>
    <definedName name="tn1pinnc" localSheetId="11">#REF!</definedName>
    <definedName name="tn1pinnc">#REF!</definedName>
    <definedName name="tn2mhnnc" localSheetId="11">#REF!</definedName>
    <definedName name="tn2mhnnc">#REF!</definedName>
    <definedName name="TNCM" localSheetId="11">#REF!</definedName>
    <definedName name="TNCM">#REF!</definedName>
    <definedName name="tnignc" localSheetId="11">#REF!</definedName>
    <definedName name="tnignc">#REF!</definedName>
    <definedName name="tnin190nc" localSheetId="11">#REF!</definedName>
    <definedName name="tnin190nc">#REF!</definedName>
    <definedName name="tnlnc" localSheetId="11">#REF!</definedName>
    <definedName name="tnlnc">#REF!</definedName>
    <definedName name="tnnnc" localSheetId="11">#REF!</definedName>
    <definedName name="tnnnc">#REF!</definedName>
    <definedName name="tnhnnc" localSheetId="11">#REF!</definedName>
    <definedName name="tnhnnc">#REF!</definedName>
    <definedName name="Tonmai" localSheetId="11">#REF!</definedName>
    <definedName name="Tonmai">#REF!</definedName>
    <definedName name="TONG_GIA_TRI_CONG_TRINH" localSheetId="11">#REF!</definedName>
    <definedName name="TONG_GIA_TRI_CONG_TRINH">#REF!</definedName>
    <definedName name="TONG_HOP_THI_NGHIEM_DZ0.4KV" localSheetId="11">#REF!</definedName>
    <definedName name="TONG_HOP_THI_NGHIEM_DZ0.4KV">#REF!</definedName>
    <definedName name="TONG_HOP_THI_NGHIEM_DZ22KV" localSheetId="11">#REF!</definedName>
    <definedName name="TONG_HOP_THI_NGHIEM_DZ22KV">#REF!</definedName>
    <definedName name="TONG_KE_DZ0.4KV" localSheetId="11">#REF!</definedName>
    <definedName name="TONG_KE_DZ0.4KV">#REF!</definedName>
    <definedName name="TONG_KE_TBA" localSheetId="11">#REF!</definedName>
    <definedName name="TONG_KE_TBA">#REF!</definedName>
    <definedName name="tongbt" localSheetId="11">#REF!</definedName>
    <definedName name="tongbt">#REF!</definedName>
    <definedName name="tongcong" localSheetId="11">#REF!</definedName>
    <definedName name="tongcong">#REF!</definedName>
    <definedName name="tongdientich" localSheetId="11">#REF!</definedName>
    <definedName name="tongdientich">#REF!</definedName>
    <definedName name="TONGDUTOAN" localSheetId="11">#REF!</definedName>
    <definedName name="TONGDUTOAN">#REF!</definedName>
    <definedName name="tonghop" hidden="1">{"'Sheet1'!$L$16"}</definedName>
    <definedName name="tongthep" localSheetId="11">#REF!</definedName>
    <definedName name="tongthep">#REF!</definedName>
    <definedName name="tongthetich" localSheetId="11">#REF!</definedName>
    <definedName name="tongthetich">#REF!</definedName>
    <definedName name="TPCP" hidden="1">{"'Sheet1'!$L$16"}</definedName>
    <definedName name="TPLRP" localSheetId="11">#REF!</definedName>
    <definedName name="TPLRP">#REF!</definedName>
    <definedName name="TT" localSheetId="11">#REF!</definedName>
    <definedName name="TT">#REF!</definedName>
    <definedName name="TT_1P" localSheetId="11">#REF!</definedName>
    <definedName name="TT_1P">#REF!</definedName>
    <definedName name="TT_3p" localSheetId="11">#REF!</definedName>
    <definedName name="TT_3p">#REF!</definedName>
    <definedName name="tt1pnc" localSheetId="11">#REF!</definedName>
    <definedName name="tt1pnc">#REF!</definedName>
    <definedName name="tt1pvl" localSheetId="11">#REF!</definedName>
    <definedName name="tt1pvl">#REF!</definedName>
    <definedName name="tt3pnc" localSheetId="11">#REF!</definedName>
    <definedName name="tt3pnc">#REF!</definedName>
    <definedName name="tt3pvl" localSheetId="11">#REF!</definedName>
    <definedName name="tt3pvl">#REF!</definedName>
    <definedName name="TTDD1P" localSheetId="11">#REF!</definedName>
    <definedName name="TTDD1P">#REF!</definedName>
    <definedName name="TTDD3P" localSheetId="11">#REF!</definedName>
    <definedName name="TTDD3P">#REF!</definedName>
    <definedName name="TTDDCT3p" localSheetId="11">#REF!</definedName>
    <definedName name="TTDDCT3p">#REF!</definedName>
    <definedName name="TTDKKH" localSheetId="11">#REF!</definedName>
    <definedName name="TTDKKH">#REF!</definedName>
    <definedName name="ttkr" localSheetId="11">#REF!</definedName>
    <definedName name="ttkr">#REF!</definedName>
    <definedName name="ttttt" localSheetId="12" hidden="1">{"'Sheet1'!$L$16"}</definedName>
    <definedName name="ttttt" hidden="1">{"'Sheet1'!$L$16"}</definedName>
    <definedName name="TTTTTTTTT" localSheetId="12" hidden="1">{"'Sheet1'!$L$16"}</definedName>
    <definedName name="TTTTTTTTT" hidden="1">{"'Sheet1'!$L$16"}</definedName>
    <definedName name="ttttttttttt" localSheetId="12" hidden="1">{"'Sheet1'!$L$16"}</definedName>
    <definedName name="ttttttttttt" hidden="1">{"'Sheet1'!$L$16"}</definedName>
    <definedName name="TTTH2" hidden="1">{"'Sheet1'!$L$16"}</definedName>
    <definedName name="TTTR" localSheetId="11">#REF!</definedName>
    <definedName name="TTTR">#REF!</definedName>
    <definedName name="tthi" localSheetId="11">#REF!</definedName>
    <definedName name="tthi">#REF!</definedName>
    <definedName name="ttronmk" localSheetId="11">#REF!</definedName>
    <definedName name="ttronmk">#REF!</definedName>
    <definedName name="tuyen" hidden="1">{"'Sheet1'!$L$16"}</definedName>
    <definedName name="tuyennhanh" localSheetId="12" hidden="1">{"'Sheet1'!$L$16"}</definedName>
    <definedName name="tuyennhanh" hidden="1">{"'Sheet1'!$L$16"}</definedName>
    <definedName name="tuynen" hidden="1">{"'Sheet1'!$L$16"}</definedName>
    <definedName name="tv75nc" localSheetId="11">#REF!</definedName>
    <definedName name="tv75nc">#REF!</definedName>
    <definedName name="tv75vl" localSheetId="11">#REF!</definedName>
    <definedName name="tv75vl">#REF!</definedName>
    <definedName name="tx1pignc" localSheetId="11">#REF!</definedName>
    <definedName name="tx1pignc">#REF!</definedName>
    <definedName name="tx1pindnc" localSheetId="11">#REF!</definedName>
    <definedName name="tx1pindnc">#REF!</definedName>
    <definedName name="tx1pintnc" localSheetId="11">#REF!</definedName>
    <definedName name="tx1pintnc">#REF!</definedName>
    <definedName name="tx1pingnc" localSheetId="11">#REF!</definedName>
    <definedName name="tx1pingnc">#REF!</definedName>
    <definedName name="tx1pitnc" localSheetId="11">#REF!</definedName>
    <definedName name="tx1pitnc">#REF!</definedName>
    <definedName name="tx2mhnnc" localSheetId="11">#REF!</definedName>
    <definedName name="tx2mhnnc">#REF!</definedName>
    <definedName name="tx2mitnc" localSheetId="11">#REF!</definedName>
    <definedName name="tx2mitnc">#REF!</definedName>
    <definedName name="txhnnc" localSheetId="11">#REF!</definedName>
    <definedName name="txhnnc">#REF!</definedName>
    <definedName name="txig1nc" localSheetId="11">#REF!</definedName>
    <definedName name="txig1nc">#REF!</definedName>
    <definedName name="txin190nc" localSheetId="11">#REF!</definedName>
    <definedName name="txin190nc">#REF!</definedName>
    <definedName name="txinnc" localSheetId="11">#REF!</definedName>
    <definedName name="txinnc">#REF!</definedName>
    <definedName name="txit1nc" localSheetId="11">#REF!</definedName>
    <definedName name="txit1nc">#REF!</definedName>
    <definedName name="ty_le" localSheetId="11">#REF!</definedName>
    <definedName name="ty_le">#REF!</definedName>
    <definedName name="ty_le_BTN" localSheetId="11">#REF!</definedName>
    <definedName name="ty_le_BTN">#REF!</definedName>
    <definedName name="Ty_le1" localSheetId="11">#REF!</definedName>
    <definedName name="Ty_le1">#REF!</definedName>
    <definedName name="th3x15" localSheetId="11">#REF!</definedName>
    <definedName name="th3x15">#REF!</definedName>
    <definedName name="tha" localSheetId="12" hidden="1">{"'Sheet1'!$L$16"}</definedName>
    <definedName name="tha" hidden="1">{"'Sheet1'!$L$16"}</definedName>
    <definedName name="thang" localSheetId="11">#REF!</definedName>
    <definedName name="thang">#REF!</definedName>
    <definedName name="thang10" localSheetId="12" hidden="1">{"'Sheet1'!$L$16"}</definedName>
    <definedName name="thang10" hidden="1">{"'Sheet1'!$L$16"}</definedName>
    <definedName name="thanh" hidden="1">{"'Sheet1'!$L$16"}</definedName>
    <definedName name="thanhtien" localSheetId="11">#REF!</definedName>
    <definedName name="thanhtien">#REF!</definedName>
    <definedName name="ThanhXuan110" localSheetId="11">#REF!</definedName>
    <definedName name="ThanhXuan110">#REF!</definedName>
    <definedName name="THchon" localSheetId="11">#REF!</definedName>
    <definedName name="THchon">#REF!</definedName>
    <definedName name="THDA_copy" hidden="1">{"'Sheet1'!$L$16"}</definedName>
    <definedName name="thdt" localSheetId="11">#REF!</definedName>
    <definedName name="thdt">#REF!</definedName>
    <definedName name="THDT_CT_XOM_NOI" localSheetId="11">#REF!</definedName>
    <definedName name="THDT_CT_XOM_NOI">#REF!</definedName>
    <definedName name="THDT_HT_DAO_THUONG" localSheetId="11">#REF!</definedName>
    <definedName name="THDT_HT_DAO_THUONG">#REF!</definedName>
    <definedName name="THDT_HT_XOM_NOI" localSheetId="11">#REF!</definedName>
    <definedName name="THDT_HT_XOM_NOI">#REF!</definedName>
    <definedName name="THDT_NPP_XOM_NOI" localSheetId="11">#REF!</definedName>
    <definedName name="THDT_NPP_XOM_NOI">#REF!</definedName>
    <definedName name="THDT_TBA_XOM_NOI" localSheetId="11">#REF!</definedName>
    <definedName name="THDT_TBA_XOM_NOI">#REF!</definedName>
    <definedName name="thepban" localSheetId="11">#REF!</definedName>
    <definedName name="thepban">#REF!</definedName>
    <definedName name="thepbuoc" localSheetId="11">#REF!</definedName>
    <definedName name="thepbuoc">#REF!</definedName>
    <definedName name="ThepDet32x3" localSheetId="11">#REF!</definedName>
    <definedName name="ThepDet32x3">#REF!</definedName>
    <definedName name="ThepDet35x3" localSheetId="11">#REF!</definedName>
    <definedName name="ThepDet35x3">#REF!</definedName>
    <definedName name="ThepDet40x4" localSheetId="11">#REF!</definedName>
    <definedName name="ThepDet40x4">#REF!</definedName>
    <definedName name="ThepDet45x4" localSheetId="11">#REF!</definedName>
    <definedName name="ThepDet45x4">#REF!</definedName>
    <definedName name="ThepDet50x5" localSheetId="11">#REF!</definedName>
    <definedName name="ThepDet50x5">#REF!</definedName>
    <definedName name="ThepDet63x6" localSheetId="11">#REF!</definedName>
    <definedName name="ThepDet63x6">#REF!</definedName>
    <definedName name="ThepDet75x6" localSheetId="11">#REF!</definedName>
    <definedName name="ThepDet75x6">#REF!</definedName>
    <definedName name="thepgoc25_60" localSheetId="11">#REF!</definedName>
    <definedName name="thepgoc25_60">#REF!</definedName>
    <definedName name="ThepGoc32x32x3" localSheetId="11">#REF!</definedName>
    <definedName name="ThepGoc32x32x3">#REF!</definedName>
    <definedName name="ThepGoc35x35x3" localSheetId="11">#REF!</definedName>
    <definedName name="ThepGoc35x35x3">#REF!</definedName>
    <definedName name="ThepGoc40x40x4" localSheetId="11">#REF!</definedName>
    <definedName name="ThepGoc40x40x4">#REF!</definedName>
    <definedName name="ThepGoc45x45x4" localSheetId="11">#REF!</definedName>
    <definedName name="ThepGoc45x45x4">#REF!</definedName>
    <definedName name="ThepGoc50x50x5" localSheetId="11">#REF!</definedName>
    <definedName name="ThepGoc50x50x5">#REF!</definedName>
    <definedName name="thepgoc63_75" localSheetId="11">#REF!</definedName>
    <definedName name="thepgoc63_75">#REF!</definedName>
    <definedName name="ThepGoc63x63x6" localSheetId="11">#REF!</definedName>
    <definedName name="ThepGoc63x63x6">#REF!</definedName>
    <definedName name="ThepGoc75x75x6" localSheetId="11">#REF!</definedName>
    <definedName name="ThepGoc75x75x6">#REF!</definedName>
    <definedName name="thepgoc80_100" localSheetId="11">#REF!</definedName>
    <definedName name="thepgoc80_100">#REF!</definedName>
    <definedName name="theptron12" localSheetId="11">#REF!</definedName>
    <definedName name="theptron12">#REF!</definedName>
    <definedName name="theptron14_22" localSheetId="11">#REF!</definedName>
    <definedName name="theptron14_22">#REF!</definedName>
    <definedName name="theptron6_8" localSheetId="11">#REF!</definedName>
    <definedName name="theptron6_8">#REF!</definedName>
    <definedName name="ThepTronD10D18" localSheetId="11">#REF!</definedName>
    <definedName name="ThepTronD10D18">#REF!</definedName>
    <definedName name="ThepTronD6D8" localSheetId="11">#REF!</definedName>
    <definedName name="ThepTronD6D8">#REF!</definedName>
    <definedName name="thepU" localSheetId="11">#REF!</definedName>
    <definedName name="thepU">#REF!</definedName>
    <definedName name="thetichck" localSheetId="11">#REF!</definedName>
    <definedName name="thetichck">#REF!</definedName>
    <definedName name="THGO1pnc" localSheetId="11">#REF!</definedName>
    <definedName name="THGO1pnc">#REF!</definedName>
    <definedName name="thht" localSheetId="11">#REF!</definedName>
    <definedName name="thht">#REF!</definedName>
    <definedName name="THI" localSheetId="11">#REF!</definedName>
    <definedName name="THI">#REF!</definedName>
    <definedName name="THK" localSheetId="11">#REF!</definedName>
    <definedName name="THK">#REF!</definedName>
    <definedName name="THKL" hidden="1">{"'Sheet1'!$L$16"}</definedName>
    <definedName name="thkl2" hidden="1">{"'Sheet1'!$L$16"}</definedName>
    <definedName name="thkl3" hidden="1">{"'Sheet1'!$L$16"}</definedName>
    <definedName name="THKP160" localSheetId="11">#REF!</definedName>
    <definedName name="THKP160">#REF!</definedName>
    <definedName name="thkp3" localSheetId="11">#REF!</definedName>
    <definedName name="thkp3">#REF!</definedName>
    <definedName name="THT" localSheetId="11">#REF!</definedName>
    <definedName name="THT">#REF!</definedName>
    <definedName name="thtich1" localSheetId="11">#REF!</definedName>
    <definedName name="thtich1">#REF!</definedName>
    <definedName name="thtich2" localSheetId="11">#REF!</definedName>
    <definedName name="thtich2">#REF!</definedName>
    <definedName name="thtich3" localSheetId="11">#REF!</definedName>
    <definedName name="thtich3">#REF!</definedName>
    <definedName name="thtich4" localSheetId="11">#REF!</definedName>
    <definedName name="thtich4">#REF!</definedName>
    <definedName name="thtich5" localSheetId="11">#REF!</definedName>
    <definedName name="thtich5">#REF!</definedName>
    <definedName name="thtich6" localSheetId="11">#REF!</definedName>
    <definedName name="thtich6">#REF!</definedName>
    <definedName name="thtt" localSheetId="11">#REF!</definedName>
    <definedName name="thtt">#REF!</definedName>
    <definedName name="thtr15" localSheetId="11">#REF!</definedName>
    <definedName name="thtr15">#REF!</definedName>
    <definedName name="thu" localSheetId="12" hidden="1">{"'Sheet1'!$L$16"}</definedName>
    <definedName name="THU" localSheetId="11">#REF!</definedName>
    <definedName name="thu" hidden="1">{"'Sheet1'!$L$16"}</definedName>
    <definedName name="thuy" localSheetId="12" hidden="1">{"'Sheet1'!$L$16"}</definedName>
    <definedName name="thuy" hidden="1">{"'Sheet1'!$L$16"}</definedName>
    <definedName name="THXD2" hidden="1">{"'Sheet1'!$L$16"}</definedName>
    <definedName name="TR15HT" localSheetId="11">#REF!</definedName>
    <definedName name="TR15HT">#REF!</definedName>
    <definedName name="TR16HT" localSheetId="11">#REF!</definedName>
    <definedName name="TR16HT">#REF!</definedName>
    <definedName name="TR19HT" localSheetId="11">#REF!</definedName>
    <definedName name="TR19HT">#REF!</definedName>
    <definedName name="tr1x15" localSheetId="11">#REF!</definedName>
    <definedName name="tr1x15">#REF!</definedName>
    <definedName name="TR20HT" localSheetId="11">#REF!</definedName>
    <definedName name="TR20HT">#REF!</definedName>
    <definedName name="tr3x100" localSheetId="11">#REF!</definedName>
    <definedName name="tr3x100">#REF!</definedName>
    <definedName name="Tra_DM_su_dung" localSheetId="11">#REF!</definedName>
    <definedName name="Tra_DM_su_dung">#REF!</definedName>
    <definedName name="Tra_don_gia_KS" localSheetId="11">#REF!</definedName>
    <definedName name="Tra_don_gia_KS">#REF!</definedName>
    <definedName name="Tra_DTCT" localSheetId="11">#REF!</definedName>
    <definedName name="Tra_DTCT">#REF!</definedName>
    <definedName name="Tra_phan_tram" localSheetId="11">#REF!</definedName>
    <definedName name="Tra_phan_tram">#REF!</definedName>
    <definedName name="Tra_tim_hang_mucPT_trung" localSheetId="11">#REF!</definedName>
    <definedName name="Tra_tim_hang_mucPT_trung">#REF!</definedName>
    <definedName name="Tra_TL" localSheetId="11">#REF!</definedName>
    <definedName name="Tra_TL">#REF!</definedName>
    <definedName name="Tra_ty_le2" localSheetId="11">#REF!</definedName>
    <definedName name="Tra_ty_le2">#REF!</definedName>
    <definedName name="Tra_ty_le3" localSheetId="11">#REF!</definedName>
    <definedName name="Tra_ty_le3">#REF!</definedName>
    <definedName name="Tra_ty_le4" localSheetId="11">#REF!</definedName>
    <definedName name="Tra_ty_le4">#REF!</definedName>
    <definedName name="Tra_ty_le5" localSheetId="11">#REF!</definedName>
    <definedName name="Tra_ty_le5">#REF!</definedName>
    <definedName name="TRADE2" localSheetId="11">#REF!</definedName>
    <definedName name="TRADE2">#REF!</definedName>
    <definedName name="TRAM" localSheetId="11">#REF!</definedName>
    <definedName name="TRAM">#REF!</definedName>
    <definedName name="tram100" localSheetId="11">#REF!</definedName>
    <definedName name="tram100">#REF!</definedName>
    <definedName name="tram1x25" localSheetId="11">#REF!</definedName>
    <definedName name="tram1x25">#REF!</definedName>
    <definedName name="TRANSFORMER" localSheetId="11">#REF!</definedName>
    <definedName name="TRANSFORMER">#REF!</definedName>
    <definedName name="trang" localSheetId="12" hidden="1">{#N/A,#N/A,FALSE,"Chi tiÆt"}</definedName>
    <definedName name="trang" hidden="1">{#N/A,#N/A,FALSE,"Chi tiÆt"}</definedName>
    <definedName name="trt" localSheetId="11">#REF!</definedName>
    <definedName name="trt">#REF!</definedName>
    <definedName name="tru10mtc" localSheetId="11">#REF!</definedName>
    <definedName name="tru10mtc">#REF!</definedName>
    <definedName name="tru8mtc" localSheetId="11">#REF!</definedName>
    <definedName name="tru8mtc">#REF!</definedName>
    <definedName name="u" localSheetId="12" hidden="1">{"'Sheet1'!$L$16"}</definedName>
    <definedName name="u" localSheetId="11">#REF!</definedName>
    <definedName name="u" hidden="1">{"'Sheet1'!$L$16"}</definedName>
    <definedName name="upnoc" localSheetId="11">#REF!</definedName>
    <definedName name="upnoc">#REF!</definedName>
    <definedName name="ut" localSheetId="11">#REF!</definedName>
    <definedName name="ut">#REF!</definedName>
    <definedName name="utye" hidden="1">{"'Sheet1'!$L$16"}</definedName>
    <definedName name="uu" localSheetId="11">#REF!</definedName>
    <definedName name="uu">#REF!</definedName>
    <definedName name="ư" localSheetId="12" hidden="1">{"'Sheet1'!$L$16"}</definedName>
    <definedName name="ư" hidden="1">{"'Sheet1'!$L$16"}</definedName>
    <definedName name="v" localSheetId="12" hidden="1">{"'Sheet1'!$L$16"}</definedName>
    <definedName name="v" hidden="1">{"'Sheet1'!$L$16"}</definedName>
    <definedName name="VA" localSheetId="11">#REF!</definedName>
    <definedName name="VA">#REF!</definedName>
    <definedName name="Value0" localSheetId="11">#REF!</definedName>
    <definedName name="Value0">#REF!</definedName>
    <definedName name="Value1" localSheetId="11">#REF!</definedName>
    <definedName name="Value1">#REF!</definedName>
    <definedName name="Value10" localSheetId="11">#REF!</definedName>
    <definedName name="Value10">#REF!</definedName>
    <definedName name="Value11" localSheetId="11">#REF!</definedName>
    <definedName name="Value11">#REF!</definedName>
    <definedName name="Value12" localSheetId="11">#REF!</definedName>
    <definedName name="Value12">#REF!</definedName>
    <definedName name="Value13" localSheetId="11">#REF!</definedName>
    <definedName name="Value13">#REF!</definedName>
    <definedName name="Value14" localSheetId="11">#REF!</definedName>
    <definedName name="Value14">#REF!</definedName>
    <definedName name="Value15" localSheetId="11">#REF!</definedName>
    <definedName name="Value15">#REF!</definedName>
    <definedName name="Value16" localSheetId="11">#REF!</definedName>
    <definedName name="Value16">#REF!</definedName>
    <definedName name="Value17" localSheetId="11">#REF!</definedName>
    <definedName name="Value17">#REF!</definedName>
    <definedName name="Value18" localSheetId="11">#REF!</definedName>
    <definedName name="Value18">#REF!</definedName>
    <definedName name="Value19" localSheetId="11">#REF!</definedName>
    <definedName name="Value19">#REF!</definedName>
    <definedName name="Value2" localSheetId="11">#REF!</definedName>
    <definedName name="Value2">#REF!</definedName>
    <definedName name="Value20" localSheetId="11">#REF!</definedName>
    <definedName name="Value20">#REF!</definedName>
    <definedName name="Value21" localSheetId="11">#REF!</definedName>
    <definedName name="Value21">#REF!</definedName>
    <definedName name="Value22" localSheetId="11">#REF!</definedName>
    <definedName name="Value22">#REF!</definedName>
    <definedName name="Value23" localSheetId="11">#REF!</definedName>
    <definedName name="Value23">#REF!</definedName>
    <definedName name="Value24" localSheetId="11">#REF!</definedName>
    <definedName name="Value24">#REF!</definedName>
    <definedName name="Value25" localSheetId="11">#REF!</definedName>
    <definedName name="Value25">#REF!</definedName>
    <definedName name="Value26" localSheetId="11">#REF!</definedName>
    <definedName name="Value26">#REF!</definedName>
    <definedName name="Value27" localSheetId="11">#REF!</definedName>
    <definedName name="Value27">#REF!</definedName>
    <definedName name="Value28" localSheetId="11">#REF!</definedName>
    <definedName name="Value28">#REF!</definedName>
    <definedName name="Value29" localSheetId="11">#REF!</definedName>
    <definedName name="Value29">#REF!</definedName>
    <definedName name="Value3" localSheetId="11">#REF!</definedName>
    <definedName name="Value3">#REF!</definedName>
    <definedName name="Value30" localSheetId="11">#REF!</definedName>
    <definedName name="Value30">#REF!</definedName>
    <definedName name="Value31" localSheetId="11">#REF!</definedName>
    <definedName name="Value31">#REF!</definedName>
    <definedName name="Value32" localSheetId="11">#REF!</definedName>
    <definedName name="Value32">#REF!</definedName>
    <definedName name="Value33" localSheetId="11">#REF!</definedName>
    <definedName name="Value33">#REF!</definedName>
    <definedName name="Value34" localSheetId="11">#REF!</definedName>
    <definedName name="Value34">#REF!</definedName>
    <definedName name="Value35" localSheetId="11">#REF!</definedName>
    <definedName name="Value35">#REF!</definedName>
    <definedName name="Value36" localSheetId="11">#REF!</definedName>
    <definedName name="Value36">#REF!</definedName>
    <definedName name="Value37" localSheetId="11">#REF!</definedName>
    <definedName name="Value37">#REF!</definedName>
    <definedName name="Value38" localSheetId="11">#REF!</definedName>
    <definedName name="Value38">#REF!</definedName>
    <definedName name="Value39" localSheetId="11">#REF!</definedName>
    <definedName name="Value39">#REF!</definedName>
    <definedName name="Value4" localSheetId="11">#REF!</definedName>
    <definedName name="Value4">#REF!</definedName>
    <definedName name="Value40" localSheetId="11">#REF!</definedName>
    <definedName name="Value40">#REF!</definedName>
    <definedName name="Value41" localSheetId="11">#REF!</definedName>
    <definedName name="Value41">#REF!</definedName>
    <definedName name="Value42" localSheetId="11">#REF!</definedName>
    <definedName name="Value42">#REF!</definedName>
    <definedName name="Value43" localSheetId="11">#REF!</definedName>
    <definedName name="Value43">#REF!</definedName>
    <definedName name="Value44" localSheetId="11">#REF!</definedName>
    <definedName name="Value44">#REF!</definedName>
    <definedName name="Value45" localSheetId="11">#REF!</definedName>
    <definedName name="Value45">#REF!</definedName>
    <definedName name="Value46" localSheetId="11">#REF!</definedName>
    <definedName name="Value46">#REF!</definedName>
    <definedName name="Value47" localSheetId="11">#REF!</definedName>
    <definedName name="Value47">#REF!</definedName>
    <definedName name="Value48" localSheetId="11">#REF!</definedName>
    <definedName name="Value48">#REF!</definedName>
    <definedName name="Value49" localSheetId="11">#REF!</definedName>
    <definedName name="Value49">#REF!</definedName>
    <definedName name="Value5" localSheetId="11">#REF!</definedName>
    <definedName name="Value5">#REF!</definedName>
    <definedName name="Value50" localSheetId="11">#REF!</definedName>
    <definedName name="Value50">#REF!</definedName>
    <definedName name="Value51" localSheetId="11">#REF!</definedName>
    <definedName name="Value51">#REF!</definedName>
    <definedName name="Value52" localSheetId="11">#REF!</definedName>
    <definedName name="Value52">#REF!</definedName>
    <definedName name="Value53" localSheetId="11">#REF!</definedName>
    <definedName name="Value53">#REF!</definedName>
    <definedName name="Value54" localSheetId="11">#REF!</definedName>
    <definedName name="Value54">#REF!</definedName>
    <definedName name="Value55" localSheetId="11">#REF!</definedName>
    <definedName name="Value55">#REF!</definedName>
    <definedName name="Value6" localSheetId="11">#REF!</definedName>
    <definedName name="Value6">#REF!</definedName>
    <definedName name="Value7" localSheetId="11">#REF!</definedName>
    <definedName name="Value7">#REF!</definedName>
    <definedName name="Value8" localSheetId="11">#REF!</definedName>
    <definedName name="Value8">#REF!</definedName>
    <definedName name="Value9" localSheetId="11">#REF!</definedName>
    <definedName name="Value9">#REF!</definedName>
    <definedName name="VAN" localSheetId="11">#REF!</definedName>
    <definedName name="VAN">#REF!</definedName>
    <definedName name="VAN_CHUYEN_DUONG_DAI_DZ0.4KV" localSheetId="11">#REF!</definedName>
    <definedName name="VAN_CHUYEN_DUONG_DAI_DZ0.4KV">#REF!</definedName>
    <definedName name="VAN_CHUYEN_DUONG_DAI_DZ22KV" localSheetId="11">#REF!</definedName>
    <definedName name="VAN_CHUYEN_DUONG_DAI_DZ22KV">#REF!</definedName>
    <definedName name="VAN_CHUYEN_DUONG_DAI_TBA" localSheetId="11">#REF!</definedName>
    <definedName name="VAN_CHUYEN_DUONG_DAI_TBA">#REF!</definedName>
    <definedName name="VAN_CHUYEN_VAT_TU_CHUNG" localSheetId="11">#REF!</definedName>
    <definedName name="VAN_CHUYEN_VAT_TU_CHUNG">#REF!</definedName>
    <definedName name="VAN_TRUNG_CHUYEN_VAT_TU_CHUNG" localSheetId="11">#REF!</definedName>
    <definedName name="VAN_TRUNG_CHUYEN_VAT_TU_CHUNG">#REF!</definedName>
    <definedName name="VARIINST" localSheetId="11">#REF!</definedName>
    <definedName name="VARIINST">#REF!</definedName>
    <definedName name="VARIPURC" localSheetId="11">#REF!</definedName>
    <definedName name="VARIPURC">#REF!</definedName>
    <definedName name="vat" localSheetId="11">#REF!</definedName>
    <definedName name="vat">#REF!</definedName>
    <definedName name="VAT_LIEU_DEN_CHAN_CONG_TRINH" localSheetId="11">#REF!</definedName>
    <definedName name="VAT_LIEU_DEN_CHAN_CONG_TRINH">#REF!</definedName>
    <definedName name="VATM" localSheetId="12" hidden="1">{"'Sheet1'!$L$16"}</definedName>
    <definedName name="VATM" hidden="1">{"'Sheet1'!$L$16"}</definedName>
    <definedName name="vbtchongnuocm300" localSheetId="11">#REF!</definedName>
    <definedName name="vbtchongnuocm300">#REF!</definedName>
    <definedName name="vbtm150" localSheetId="11">#REF!</definedName>
    <definedName name="vbtm150">#REF!</definedName>
    <definedName name="vbtm300" localSheetId="11">#REF!</definedName>
    <definedName name="vbtm300">#REF!</definedName>
    <definedName name="vbtm400" localSheetId="11">#REF!</definedName>
    <definedName name="vbtm400">#REF!</definedName>
    <definedName name="vc3." localSheetId="11">#REF!</definedName>
    <definedName name="vc3.">#REF!</definedName>
    <definedName name="vca" localSheetId="11">#REF!</definedName>
    <definedName name="vca">#REF!</definedName>
    <definedName name="vccot" localSheetId="11">#REF!</definedName>
    <definedName name="vccot">#REF!</definedName>
    <definedName name="vccot." localSheetId="11">#REF!</definedName>
    <definedName name="vccot.">#REF!</definedName>
    <definedName name="vcdc" localSheetId="11">#REF!</definedName>
    <definedName name="vcdc">#REF!</definedName>
    <definedName name="vcdc." localSheetId="11">#REF!</definedName>
    <definedName name="vcdc.">#REF!</definedName>
    <definedName name="VCDD1P" localSheetId="11">#REF!</definedName>
    <definedName name="VCDD1P">#REF!</definedName>
    <definedName name="VCDD3p" localSheetId="11">#REF!</definedName>
    <definedName name="VCDD3p">#REF!</definedName>
    <definedName name="VCDDCT3p" localSheetId="11">#REF!</definedName>
    <definedName name="VCDDCT3p">#REF!</definedName>
    <definedName name="VCDDMBA" localSheetId="11">#REF!</definedName>
    <definedName name="VCDDMBA">#REF!</definedName>
    <definedName name="vcoto" localSheetId="12" hidden="1">{"'Sheet1'!$L$16"}</definedName>
    <definedName name="vcoto" hidden="1">{"'Sheet1'!$L$16"}</definedName>
    <definedName name="vcsat" localSheetId="11">#REF!</definedName>
    <definedName name="vcsat">#REF!</definedName>
    <definedName name="vct" localSheetId="11">#REF!</definedName>
    <definedName name="vct">#REF!</definedName>
    <definedName name="VCTT" localSheetId="11">#REF!</definedName>
    <definedName name="VCTT">#REF!</definedName>
    <definedName name="VCVBT1" localSheetId="11">#REF!</definedName>
    <definedName name="VCVBT1">#REF!</definedName>
    <definedName name="VCVBT2" localSheetId="11">#REF!</definedName>
    <definedName name="VCVBT2">#REF!</definedName>
    <definedName name="VCHT" localSheetId="11">#REF!</definedName>
    <definedName name="VCHT">#REF!</definedName>
    <definedName name="vd3p" localSheetId="11">#REF!</definedName>
    <definedName name="vd3p">#REF!</definedName>
    <definedName name="VDCLY" localSheetId="11">#REF!</definedName>
    <definedName name="VDCLY">#REF!</definedName>
    <definedName name="vdv" localSheetId="7" hidden="1">#REF!</definedName>
    <definedName name="vdv" localSheetId="12" hidden="1">#REF!</definedName>
    <definedName name="vdv" localSheetId="0" hidden="1">#REF!</definedName>
    <definedName name="vdv" localSheetId="1" hidden="1">#REF!</definedName>
    <definedName name="vdv" localSheetId="2" hidden="1">#REF!</definedName>
    <definedName name="vdv" hidden="1">#REF!</definedName>
    <definedName name="vgk" localSheetId="11">#REF!</definedName>
    <definedName name="vgk">#REF!</definedName>
    <definedName name="vgt" localSheetId="11">#REF!</definedName>
    <definedName name="vgt">#REF!</definedName>
    <definedName name="VH" localSheetId="12" hidden="1">{"'Sheet1'!$L$16"}</definedName>
    <definedName name="VH" hidden="1">{"'Sheet1'!$L$16"}</definedName>
    <definedName name="Viet" localSheetId="12" hidden="1">{"'Sheet1'!$L$16"}</definedName>
    <definedName name="Viet" hidden="1">{"'Sheet1'!$L$16"}</definedName>
    <definedName name="Vietri" localSheetId="11">#REF!</definedName>
    <definedName name="Vietri">#REF!</definedName>
    <definedName name="vkcauthang" localSheetId="11">#REF!</definedName>
    <definedName name="vkcauthang">#REF!</definedName>
    <definedName name="vksan" localSheetId="11">#REF!</definedName>
    <definedName name="vksan">#REF!</definedName>
    <definedName name="vl" localSheetId="11">#REF!</definedName>
    <definedName name="vl">#REF!</definedName>
    <definedName name="vl100a" localSheetId="11">#REF!</definedName>
    <definedName name="vl100a">#REF!</definedName>
    <definedName name="vl1p" localSheetId="11">#REF!</definedName>
    <definedName name="vl1p">#REF!</definedName>
    <definedName name="vl3p" localSheetId="11">#REF!</definedName>
    <definedName name="vl3p">#REF!</definedName>
    <definedName name="vlct" localSheetId="12" hidden="1">{"'Sheet1'!$L$16"}</definedName>
    <definedName name="vlct" hidden="1">{"'Sheet1'!$L$16"}</definedName>
    <definedName name="VLCT3p" localSheetId="11">#REF!</definedName>
    <definedName name="VLCT3p">#REF!</definedName>
    <definedName name="vldd" localSheetId="11">#REF!</definedName>
    <definedName name="vldd">#REF!</definedName>
    <definedName name="vldg" localSheetId="11">#REF!</definedName>
    <definedName name="vldg">#REF!</definedName>
    <definedName name="vldn400" localSheetId="11">#REF!</definedName>
    <definedName name="vldn400">#REF!</definedName>
    <definedName name="vldn600" localSheetId="11">#REF!</definedName>
    <definedName name="vldn600">#REF!</definedName>
    <definedName name="VLIEU" localSheetId="11">#REF!</definedName>
    <definedName name="VLIEU">#REF!</definedName>
    <definedName name="VLM" localSheetId="11">#REF!</definedName>
    <definedName name="VLM">#REF!</definedName>
    <definedName name="vltr" localSheetId="11">#REF!</definedName>
    <definedName name="vltr">#REF!</definedName>
    <definedName name="vltram" localSheetId="11">#REF!</definedName>
    <definedName name="vltram">#REF!</definedName>
    <definedName name="vn" localSheetId="11">#REF!</definedName>
    <definedName name="vn">#REF!</definedName>
    <definedName name="voi" localSheetId="11">#REF!</definedName>
    <definedName name="voi">#REF!</definedName>
    <definedName name="vothi" hidden="1">{"'Sheet1'!$L$16"}</definedName>
    <definedName name="vr3p" localSheetId="11">#REF!</definedName>
    <definedName name="vr3p">#REF!</definedName>
    <definedName name="vt1pbs" localSheetId="11">#REF!</definedName>
    <definedName name="vt1pbs">#REF!</definedName>
    <definedName name="vtbs" localSheetId="11">#REF!</definedName>
    <definedName name="vtbs">#REF!</definedName>
    <definedName name="vua_75" localSheetId="11">#REF!</definedName>
    <definedName name="vua_75">#REF!</definedName>
    <definedName name="W" localSheetId="11">#REF!</definedName>
    <definedName name="W">#REF!</definedName>
    <definedName name="wr" hidden="1">{#N/A,#N/A,FALSE,"Chi tiÆt"}</definedName>
    <definedName name="wrn.aaa." localSheetId="12" hidden="1">{#N/A,#N/A,FALSE,"Sheet1";#N/A,#N/A,FALSE,"Sheet1";#N/A,#N/A,FALSE,"Sheet1"}</definedName>
    <definedName name="wrn.aaa." hidden="1">{#N/A,#N/A,FALSE,"Sheet1";#N/A,#N/A,FALSE,"Sheet1";#N/A,#N/A,FALSE,"Sheet1"}</definedName>
    <definedName name="wrn.aaa.1" localSheetId="12" hidden="1">{#N/A,#N/A,FALSE,"Sheet1";#N/A,#N/A,FALSE,"Sheet1";#N/A,#N/A,FALSE,"Sheet1"}</definedName>
    <definedName name="wrn.aaa.1" hidden="1">{#N/A,#N/A,FALSE,"Sheet1";#N/A,#N/A,FALSE,"Sheet1";#N/A,#N/A,FALSE,"Sheet1"}</definedName>
    <definedName name="wrn.Bang._.ke._.nhan._.hang." localSheetId="12" hidden="1">{#N/A,#N/A,FALSE,"Ke khai NH"}</definedName>
    <definedName name="wrn.Bang._.ke._.nhan._.hang." hidden="1">{#N/A,#N/A,FALSE,"Ke khai NH"}</definedName>
    <definedName name="wrn.cong." localSheetId="12" hidden="1">{#N/A,#N/A,FALSE,"Sheet1"}</definedName>
    <definedName name="wrn.cong." hidden="1">{#N/A,#N/A,FALSE,"Sheet1"}</definedName>
    <definedName name="wrn.Che._.do._.duoc._.huong." localSheetId="12" hidden="1">{#N/A,#N/A,FALSE,"BN (2)"}</definedName>
    <definedName name="wrn.Che._.do._.duoc._.huong." hidden="1">{#N/A,#N/A,FALSE,"BN (2)"}</definedName>
    <definedName name="wrn.chi._.tiÆt." localSheetId="12" hidden="1">{#N/A,#N/A,FALSE,"Chi tiÆt"}</definedName>
    <definedName name="wrn.chi._.tiÆt." localSheetId="11">#REF!</definedName>
    <definedName name="wrn.chi._.tiÆt." hidden="1">{#N/A,#N/A,FALSE,"Chi tiÆt"}</definedName>
    <definedName name="wrn.Giáy._.bao._.no." localSheetId="12" hidden="1">{#N/A,#N/A,FALSE,"BN"}</definedName>
    <definedName name="wrn.Giáy._.bao._.no." hidden="1">{#N/A,#N/A,FALSE,"BN"}</definedName>
    <definedName name="wrn.Report." localSheetId="12"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12" hidden="1">{#N/A,#N/A,TRUE,"BT M200 da 10x20"}</definedName>
    <definedName name="wrn.vd." hidden="1">{#N/A,#N/A,TRUE,"BT M200 da 10x20"}</definedName>
    <definedName name="wrnf.report" localSheetId="12"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X" localSheetId="11">#REF!</definedName>
    <definedName name="X">#REF!</definedName>
    <definedName name="x17dnc" localSheetId="11">#REF!</definedName>
    <definedName name="x17dnc">#REF!</definedName>
    <definedName name="x17dvl" localSheetId="11">#REF!</definedName>
    <definedName name="x17dvl">#REF!</definedName>
    <definedName name="x17knc" localSheetId="11">#REF!</definedName>
    <definedName name="x17knc">#REF!</definedName>
    <definedName name="x17kvl" localSheetId="11">#REF!</definedName>
    <definedName name="x17kvl">#REF!</definedName>
    <definedName name="X1pFCOnc" localSheetId="11">#REF!</definedName>
    <definedName name="X1pFCOnc">#REF!</definedName>
    <definedName name="X1pFCOvc" localSheetId="11">#REF!</definedName>
    <definedName name="X1pFCOvc">#REF!</definedName>
    <definedName name="X1pFCOvl" localSheetId="11">#REF!</definedName>
    <definedName name="X1pFCOvl">#REF!</definedName>
    <definedName name="X1pIGnc" localSheetId="11">#REF!</definedName>
    <definedName name="X1pIGnc">#REF!</definedName>
    <definedName name="X1pIGvc" localSheetId="11">#REF!</definedName>
    <definedName name="X1pIGvc">#REF!</definedName>
    <definedName name="X1pIGvl" localSheetId="11">#REF!</definedName>
    <definedName name="X1pIGvl">#REF!</definedName>
    <definedName name="x1pind" localSheetId="11">#REF!</definedName>
    <definedName name="x1pind">#REF!</definedName>
    <definedName name="X1pINDnc" localSheetId="11">#REF!</definedName>
    <definedName name="X1pINDnc">#REF!</definedName>
    <definedName name="X1pINDvc" localSheetId="11">#REF!</definedName>
    <definedName name="X1pINDvc">#REF!</definedName>
    <definedName name="X1pINDvl" localSheetId="11">#REF!</definedName>
    <definedName name="X1pINDvl">#REF!</definedName>
    <definedName name="x1pint" localSheetId="11">#REF!</definedName>
    <definedName name="x1pint">#REF!</definedName>
    <definedName name="X1pINTnc" localSheetId="11">#REF!</definedName>
    <definedName name="X1pINTnc">#REF!</definedName>
    <definedName name="X1pINTvc" localSheetId="11">#REF!</definedName>
    <definedName name="X1pINTvc">#REF!</definedName>
    <definedName name="X1pINTvl" localSheetId="11">#REF!</definedName>
    <definedName name="X1pINTvl">#REF!</definedName>
    <definedName name="x1ping" localSheetId="11">#REF!</definedName>
    <definedName name="x1ping">#REF!</definedName>
    <definedName name="X1pINGnc" localSheetId="11">#REF!</definedName>
    <definedName name="X1pINGnc">#REF!</definedName>
    <definedName name="X1pINGvc" localSheetId="11">#REF!</definedName>
    <definedName name="X1pINGvc">#REF!</definedName>
    <definedName name="X1pINGvl" localSheetId="11">#REF!</definedName>
    <definedName name="X1pINGvl">#REF!</definedName>
    <definedName name="X1pITnc" localSheetId="11">#REF!</definedName>
    <definedName name="X1pITnc">#REF!</definedName>
    <definedName name="X1pITvc" localSheetId="11">#REF!</definedName>
    <definedName name="X1pITvc">#REF!</definedName>
    <definedName name="X1pITvl" localSheetId="11">#REF!</definedName>
    <definedName name="X1pITvl">#REF!</definedName>
    <definedName name="x20knc" localSheetId="11">#REF!</definedName>
    <definedName name="x20knc">#REF!</definedName>
    <definedName name="x20kvl" localSheetId="11">#REF!</definedName>
    <definedName name="x20kvl">#REF!</definedName>
    <definedName name="x22knc" localSheetId="11">#REF!</definedName>
    <definedName name="x22knc">#REF!</definedName>
    <definedName name="x22kvl" localSheetId="11">#REF!</definedName>
    <definedName name="x22kvl">#REF!</definedName>
    <definedName name="x2mig1nc" localSheetId="11">#REF!</definedName>
    <definedName name="x2mig1nc">#REF!</definedName>
    <definedName name="x2mig1vl" localSheetId="11">#REF!</definedName>
    <definedName name="x2mig1vl">#REF!</definedName>
    <definedName name="x2min1nc" localSheetId="11">#REF!</definedName>
    <definedName name="x2min1nc">#REF!</definedName>
    <definedName name="x2min1vl" localSheetId="11">#REF!</definedName>
    <definedName name="x2min1vl">#REF!</definedName>
    <definedName name="x2mit1vl" localSheetId="11">#REF!</definedName>
    <definedName name="x2mit1vl">#REF!</definedName>
    <definedName name="x2mitnc" localSheetId="11">#REF!</definedName>
    <definedName name="x2mitnc">#REF!</definedName>
    <definedName name="xa" localSheetId="11">#REF!</definedName>
    <definedName name="xa">#REF!</definedName>
    <definedName name="xd0.6" localSheetId="11">#REF!</definedName>
    <definedName name="xd0.6">#REF!</definedName>
    <definedName name="xd1.3" localSheetId="11">#REF!</definedName>
    <definedName name="xd1.3">#REF!</definedName>
    <definedName name="xd1.5" localSheetId="11">#REF!</definedName>
    <definedName name="xd1.5">#REF!</definedName>
    <definedName name="xdra" localSheetId="11">#REF!</definedName>
    <definedName name="xdra">#REF!</definedName>
    <definedName name="xdsnc" localSheetId="11">#REF!</definedName>
    <definedName name="xdsnc">#REF!</definedName>
    <definedName name="xdsvl" localSheetId="11">#REF!</definedName>
    <definedName name="xdsvl">#REF!</definedName>
    <definedName name="xfco" localSheetId="11">#REF!</definedName>
    <definedName name="xfco">#REF!</definedName>
    <definedName name="xfco3p" localSheetId="11">#REF!</definedName>
    <definedName name="xfco3p">#REF!</definedName>
    <definedName name="XFCOnc" localSheetId="11">#REF!</definedName>
    <definedName name="XFCOnc">#REF!</definedName>
    <definedName name="xfconc3p" localSheetId="11">#REF!</definedName>
    <definedName name="xfconc3p">#REF!</definedName>
    <definedName name="xfcotnc" localSheetId="11">#REF!</definedName>
    <definedName name="xfcotnc">#REF!</definedName>
    <definedName name="xfcotvl" localSheetId="11">#REF!</definedName>
    <definedName name="xfcotvl">#REF!</definedName>
    <definedName name="XFCOvc" localSheetId="11">#REF!</definedName>
    <definedName name="XFCOvc">#REF!</definedName>
    <definedName name="XFCOvl" localSheetId="11">#REF!</definedName>
    <definedName name="XFCOvl">#REF!</definedName>
    <definedName name="xfcovl3p" localSheetId="11">#REF!</definedName>
    <definedName name="xfcovl3p">#REF!</definedName>
    <definedName name="xfnc" localSheetId="11">#REF!</definedName>
    <definedName name="xfnc">#REF!</definedName>
    <definedName name="xfvl" localSheetId="11">#REF!</definedName>
    <definedName name="xfvl">#REF!</definedName>
    <definedName name="xh" localSheetId="11">#REF!</definedName>
    <definedName name="xh">#REF!</definedName>
    <definedName name="xhn" localSheetId="11">#REF!</definedName>
    <definedName name="xhn">#REF!</definedName>
    <definedName name="xhnnc" localSheetId="11">#REF!</definedName>
    <definedName name="xhnnc">#REF!</definedName>
    <definedName name="xhnvl" localSheetId="11">#REF!</definedName>
    <definedName name="xhnvl">#REF!</definedName>
    <definedName name="xig" localSheetId="11">#REF!</definedName>
    <definedName name="xig">#REF!</definedName>
    <definedName name="XIG1nc" localSheetId="11">#REF!</definedName>
    <definedName name="XIG1nc">#REF!</definedName>
    <definedName name="xig1p" localSheetId="11">#REF!</definedName>
    <definedName name="xig1p">#REF!</definedName>
    <definedName name="xig1pnc" localSheetId="11">#REF!</definedName>
    <definedName name="xig1pnc">#REF!</definedName>
    <definedName name="xig1pvl" localSheetId="11">#REF!</definedName>
    <definedName name="xig1pvl">#REF!</definedName>
    <definedName name="XIG1vl" localSheetId="11">#REF!</definedName>
    <definedName name="XIG1vl">#REF!</definedName>
    <definedName name="xig2nc" localSheetId="11">#REF!</definedName>
    <definedName name="xig2nc">#REF!</definedName>
    <definedName name="xig2vl" localSheetId="11">#REF!</definedName>
    <definedName name="xig2vl">#REF!</definedName>
    <definedName name="xig3p" localSheetId="11">#REF!</definedName>
    <definedName name="xig3p">#REF!</definedName>
    <definedName name="XIGnc" localSheetId="11">#REF!</definedName>
    <definedName name="XIGnc">#REF!</definedName>
    <definedName name="xignc3p" localSheetId="11">#REF!</definedName>
    <definedName name="xignc3p">#REF!</definedName>
    <definedName name="XIGvc" localSheetId="11">#REF!</definedName>
    <definedName name="XIGvc">#REF!</definedName>
    <definedName name="XIGvl" localSheetId="11">#REF!</definedName>
    <definedName name="XIGvl">#REF!</definedName>
    <definedName name="xigvl3p" localSheetId="11">#REF!</definedName>
    <definedName name="xigvl3p">#REF!</definedName>
    <definedName name="ximang" localSheetId="11">#REF!</definedName>
    <definedName name="ximang">#REF!</definedName>
    <definedName name="XiMangPCB30" localSheetId="11">#REF!</definedName>
    <definedName name="XiMangPCB30">#REF!</definedName>
    <definedName name="xin" localSheetId="11">#REF!</definedName>
    <definedName name="xin">#REF!</definedName>
    <definedName name="xin1903p" localSheetId="11">#REF!</definedName>
    <definedName name="xin1903p">#REF!</definedName>
    <definedName name="XIN190nc" localSheetId="11">#REF!</definedName>
    <definedName name="XIN190nc">#REF!</definedName>
    <definedName name="xin190nc3p" localSheetId="11">#REF!</definedName>
    <definedName name="xin190nc3p">#REF!</definedName>
    <definedName name="XIN190vc" localSheetId="11">#REF!</definedName>
    <definedName name="XIN190vc">#REF!</definedName>
    <definedName name="XIN190vl" localSheetId="11">#REF!</definedName>
    <definedName name="XIN190vl">#REF!</definedName>
    <definedName name="xin190vl3p" localSheetId="11">#REF!</definedName>
    <definedName name="xin190vl3p">#REF!</definedName>
    <definedName name="xin290nc3p" localSheetId="11">#REF!</definedName>
    <definedName name="xin290nc3p">#REF!</definedName>
    <definedName name="xin290vl3p" localSheetId="11">#REF!</definedName>
    <definedName name="xin290vl3p">#REF!</definedName>
    <definedName name="xin3p" localSheetId="11">#REF!</definedName>
    <definedName name="xin3p">#REF!</definedName>
    <definedName name="xin901nc" localSheetId="11">#REF!</definedName>
    <definedName name="xin901nc">#REF!</definedName>
    <definedName name="xin901vl" localSheetId="11">#REF!</definedName>
    <definedName name="xin901vl">#REF!</definedName>
    <definedName name="xind" localSheetId="11">#REF!</definedName>
    <definedName name="xind">#REF!</definedName>
    <definedName name="xind1p" localSheetId="11">#REF!</definedName>
    <definedName name="xind1p">#REF!</definedName>
    <definedName name="xind1pnc" localSheetId="11">#REF!</definedName>
    <definedName name="xind1pnc">#REF!</definedName>
    <definedName name="xind1pvl" localSheetId="11">#REF!</definedName>
    <definedName name="xind1pvl">#REF!</definedName>
    <definedName name="xind3p" localSheetId="11">#REF!</definedName>
    <definedName name="xind3p">#REF!</definedName>
    <definedName name="XINDnc" localSheetId="11">#REF!</definedName>
    <definedName name="XINDnc">#REF!</definedName>
    <definedName name="xindnc1p" localSheetId="11">#REF!</definedName>
    <definedName name="xindnc1p">#REF!</definedName>
    <definedName name="xindnc3p" localSheetId="11">#REF!</definedName>
    <definedName name="xindnc3p">#REF!</definedName>
    <definedName name="XINDvc" localSheetId="11">#REF!</definedName>
    <definedName name="XINDvc">#REF!</definedName>
    <definedName name="XINDvl" localSheetId="11">#REF!</definedName>
    <definedName name="XINDvl">#REF!</definedName>
    <definedName name="xindvl1p" localSheetId="11">#REF!</definedName>
    <definedName name="xindvl1p">#REF!</definedName>
    <definedName name="xindvl3p" localSheetId="11">#REF!</definedName>
    <definedName name="xindvl3p">#REF!</definedName>
    <definedName name="XINnc" localSheetId="11">#REF!</definedName>
    <definedName name="XINnc">#REF!</definedName>
    <definedName name="xinnc3p" localSheetId="11">#REF!</definedName>
    <definedName name="xinnc3p">#REF!</definedName>
    <definedName name="xint1p" localSheetId="11">#REF!</definedName>
    <definedName name="xint1p">#REF!</definedName>
    <definedName name="XINvc" localSheetId="11">#REF!</definedName>
    <definedName name="XINvc">#REF!</definedName>
    <definedName name="XINvl" localSheetId="11">#REF!</definedName>
    <definedName name="XINvl">#REF!</definedName>
    <definedName name="xinvl3p" localSheetId="11">#REF!</definedName>
    <definedName name="xinvl3p">#REF!</definedName>
    <definedName name="xing1p" localSheetId="11">#REF!</definedName>
    <definedName name="xing1p">#REF!</definedName>
    <definedName name="xing1pnc" localSheetId="11">#REF!</definedName>
    <definedName name="xing1pnc">#REF!</definedName>
    <definedName name="xing1pvl" localSheetId="11">#REF!</definedName>
    <definedName name="xing1pvl">#REF!</definedName>
    <definedName name="xingnc1p" localSheetId="11">#REF!</definedName>
    <definedName name="xingnc1p">#REF!</definedName>
    <definedName name="xingvl1p" localSheetId="11">#REF!</definedName>
    <definedName name="xingvl1p">#REF!</definedName>
    <definedName name="xit" localSheetId="11">#REF!</definedName>
    <definedName name="xit">#REF!</definedName>
    <definedName name="XIT1nc" localSheetId="11">#REF!</definedName>
    <definedName name="XIT1nc">#REF!</definedName>
    <definedName name="xit1p" localSheetId="11">#REF!</definedName>
    <definedName name="xit1p">#REF!</definedName>
    <definedName name="xit1pnc" localSheetId="11">#REF!</definedName>
    <definedName name="xit1pnc">#REF!</definedName>
    <definedName name="xit1pvl" localSheetId="11">#REF!</definedName>
    <definedName name="xit1pvl">#REF!</definedName>
    <definedName name="XIT1vl" localSheetId="11">#REF!</definedName>
    <definedName name="XIT1vl">#REF!</definedName>
    <definedName name="xit23p" localSheetId="11">#REF!</definedName>
    <definedName name="xit23p">#REF!</definedName>
    <definedName name="xit2nc" localSheetId="11">#REF!</definedName>
    <definedName name="xit2nc">#REF!</definedName>
    <definedName name="xit2nc3p" localSheetId="11">#REF!</definedName>
    <definedName name="xit2nc3p">#REF!</definedName>
    <definedName name="xit2vl" localSheetId="11">#REF!</definedName>
    <definedName name="xit2vl">#REF!</definedName>
    <definedName name="xit2vl3p" localSheetId="11">#REF!</definedName>
    <definedName name="xit2vl3p">#REF!</definedName>
    <definedName name="xit3p" localSheetId="11">#REF!</definedName>
    <definedName name="xit3p">#REF!</definedName>
    <definedName name="XITnc" localSheetId="11">#REF!</definedName>
    <definedName name="XITnc">#REF!</definedName>
    <definedName name="xitnc3p" localSheetId="11">#REF!</definedName>
    <definedName name="xitnc3p">#REF!</definedName>
    <definedName name="XITvc" localSheetId="11">#REF!</definedName>
    <definedName name="XITvc">#REF!</definedName>
    <definedName name="XITvl" localSheetId="11">#REF!</definedName>
    <definedName name="XITvl">#REF!</definedName>
    <definedName name="xitvl3p" localSheetId="11">#REF!</definedName>
    <definedName name="xitvl3p">#REF!</definedName>
    <definedName name="xk0.6" localSheetId="11">#REF!</definedName>
    <definedName name="xk0.6">#REF!</definedName>
    <definedName name="xk1.3" localSheetId="11">#REF!</definedName>
    <definedName name="xk1.3">#REF!</definedName>
    <definedName name="xk1.5" localSheetId="11">#REF!</definedName>
    <definedName name="xk1.5">#REF!</definedName>
    <definedName name="xld" localSheetId="11">#REF!</definedName>
    <definedName name="xld">#REF!</definedName>
    <definedName name="xld1.4" localSheetId="11">#REF!</definedName>
    <definedName name="xld1.4">#REF!</definedName>
    <definedName name="xlk1.4" localSheetId="11">#REF!</definedName>
    <definedName name="xlk1.4">#REF!</definedName>
    <definedName name="xls" localSheetId="12" hidden="1">{"'Sheet1'!$L$16"}</definedName>
    <definedName name="xls" hidden="1">{"'Sheet1'!$L$16"}</definedName>
    <definedName name="xlt" localSheetId="11">#REF!</definedName>
    <definedName name="xlt">#REF!</definedName>
    <definedName name="xlttbninh" localSheetId="12" hidden="1">{"'Sheet1'!$L$16"}</definedName>
    <definedName name="xlttbninh" hidden="1">{"'Sheet1'!$L$16"}</definedName>
    <definedName name="XM" localSheetId="11">#REF!</definedName>
    <definedName name="XM">#REF!</definedName>
    <definedName name="xmcax" localSheetId="11">#REF!</definedName>
    <definedName name="xmcax">#REF!</definedName>
    <definedName name="xn" localSheetId="11">#REF!</definedName>
    <definedName name="xn">#REF!</definedName>
    <definedName name="xr1nc" localSheetId="11">#REF!</definedName>
    <definedName name="xr1nc">#REF!</definedName>
    <definedName name="xr1vl" localSheetId="11">#REF!</definedName>
    <definedName name="xr1vl">#REF!</definedName>
    <definedName name="xt" localSheetId="11">#REF!</definedName>
    <definedName name="xt">#REF!</definedName>
    <definedName name="xtr3pnc" localSheetId="11">#REF!</definedName>
    <definedName name="xtr3pnc">#REF!</definedName>
    <definedName name="xtr3pvl" localSheetId="11">#REF!</definedName>
    <definedName name="xtr3pvl">#REF!</definedName>
    <definedName name="xx" localSheetId="11">#REF!</definedName>
    <definedName name="xx">#REF!</definedName>
    <definedName name="y" localSheetId="11">#REF!</definedName>
    <definedName name="y">#REF!</definedName>
    <definedName name="Yenthanh2" hidden="1">{"'Sheet1'!$L$16"}</definedName>
    <definedName name="z" localSheetId="11">#REF!</definedName>
    <definedName name="z">#REF!</definedName>
    <definedName name="ZD" localSheetId="11">#REF!</definedName>
    <definedName name="ZD">#REF!</definedName>
    <definedName name="ZXD" localSheetId="11">#REF!</definedName>
    <definedName name="ZXD">#REF!</definedName>
    <definedName name="ZYX" localSheetId="11">#REF!</definedName>
    <definedName name="ZYX">#REF!</definedName>
    <definedName name="ZZZ" localSheetId="11">#REF!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37" i="2" l="1"/>
  <c r="F137" i="2" s="1"/>
  <c r="D137" i="2" s="1"/>
  <c r="R136" i="2"/>
  <c r="F136" i="2" s="1"/>
  <c r="D136" i="2" s="1"/>
  <c r="R135" i="2"/>
  <c r="F135" i="2" s="1"/>
  <c r="D135" i="2" s="1"/>
  <c r="R134" i="2"/>
  <c r="F134" i="2" s="1"/>
  <c r="D134" i="2" s="1"/>
  <c r="R133" i="2"/>
  <c r="F133" i="2" s="1"/>
  <c r="D133" i="2" s="1"/>
  <c r="R132" i="2"/>
  <c r="F132" i="2" s="1"/>
  <c r="D132" i="2" s="1"/>
  <c r="R131" i="2"/>
  <c r="F131" i="2" s="1"/>
  <c r="D131" i="2" s="1"/>
  <c r="R130" i="2"/>
  <c r="F130" i="2" s="1"/>
  <c r="D130" i="2" s="1"/>
  <c r="R129" i="2"/>
  <c r="F129" i="2" s="1"/>
  <c r="D129" i="2" s="1"/>
  <c r="R128" i="2"/>
  <c r="F128" i="2" s="1"/>
  <c r="D128" i="2" s="1"/>
  <c r="R127" i="2"/>
  <c r="F127" i="2" s="1"/>
  <c r="D127" i="2" s="1"/>
  <c r="R126" i="2"/>
  <c r="F126" i="2" s="1"/>
  <c r="D126" i="2" s="1"/>
  <c r="R125" i="2"/>
  <c r="F125" i="2" s="1"/>
  <c r="D125" i="2" s="1"/>
  <c r="R123" i="2"/>
  <c r="F123" i="2" s="1"/>
  <c r="D123" i="2" s="1"/>
  <c r="R122" i="2"/>
  <c r="F122" i="2" s="1"/>
  <c r="D122" i="2" s="1"/>
  <c r="R121" i="2"/>
  <c r="F121" i="2" s="1"/>
  <c r="D121" i="2" s="1"/>
  <c r="R120" i="2"/>
  <c r="F120" i="2" s="1"/>
  <c r="D120" i="2" s="1"/>
  <c r="R119" i="2"/>
  <c r="F119" i="2" s="1"/>
  <c r="D119" i="2" s="1"/>
  <c r="R118" i="2"/>
  <c r="F118" i="2" s="1"/>
  <c r="D118" i="2" s="1"/>
  <c r="R117" i="2"/>
  <c r="F117" i="2" s="1"/>
  <c r="D117" i="2" s="1"/>
  <c r="R116" i="2"/>
  <c r="F116" i="2" s="1"/>
  <c r="D116" i="2" s="1"/>
  <c r="R115" i="2"/>
  <c r="F115" i="2" s="1"/>
  <c r="D115" i="2" s="1"/>
  <c r="R114" i="2"/>
  <c r="F114" i="2" s="1"/>
  <c r="D114" i="2" s="1"/>
  <c r="R113" i="2"/>
  <c r="F113" i="2" s="1"/>
  <c r="D113" i="2" s="1"/>
  <c r="R112" i="2"/>
  <c r="F112" i="2" s="1"/>
  <c r="R110" i="2"/>
  <c r="F110" i="2" s="1"/>
  <c r="D110" i="2" s="1"/>
  <c r="R109" i="2"/>
  <c r="F109" i="2" s="1"/>
  <c r="D109" i="2" s="1"/>
  <c r="R108" i="2"/>
  <c r="F108" i="2" s="1"/>
  <c r="D108" i="2" s="1"/>
  <c r="R107" i="2"/>
  <c r="F107" i="2" s="1"/>
  <c r="D107" i="2" s="1"/>
  <c r="R106" i="2"/>
  <c r="F106" i="2" s="1"/>
  <c r="D106" i="2" s="1"/>
  <c r="R105" i="2"/>
  <c r="F105" i="2" s="1"/>
  <c r="D105" i="2" s="1"/>
  <c r="R104" i="2"/>
  <c r="F104" i="2" s="1"/>
  <c r="D104" i="2" s="1"/>
  <c r="R103" i="2"/>
  <c r="F103" i="2" s="1"/>
  <c r="D103" i="2" s="1"/>
  <c r="R102" i="2"/>
  <c r="F102" i="2" s="1"/>
  <c r="D102" i="2" s="1"/>
  <c r="R101" i="2"/>
  <c r="F101" i="2" s="1"/>
  <c r="D101" i="2" s="1"/>
  <c r="R100" i="2"/>
  <c r="F100" i="2" s="1"/>
  <c r="D100" i="2" s="1"/>
  <c r="R99" i="2"/>
  <c r="F99" i="2" s="1"/>
  <c r="D99" i="2" s="1"/>
  <c r="R98" i="2"/>
  <c r="F98" i="2" s="1"/>
  <c r="D98" i="2" s="1"/>
  <c r="R97" i="2"/>
  <c r="F97" i="2" s="1"/>
  <c r="D97" i="2" s="1"/>
  <c r="R95" i="2"/>
  <c r="F95" i="2" s="1"/>
  <c r="D95" i="2" s="1"/>
  <c r="R94" i="2"/>
  <c r="F94" i="2" s="1"/>
  <c r="D94" i="2" s="1"/>
  <c r="R93" i="2"/>
  <c r="F93" i="2" s="1"/>
  <c r="D93" i="2" s="1"/>
  <c r="R92" i="2"/>
  <c r="F92" i="2" s="1"/>
  <c r="D92" i="2" s="1"/>
  <c r="R91" i="2"/>
  <c r="F91" i="2" s="1"/>
  <c r="D91" i="2" s="1"/>
  <c r="R90" i="2"/>
  <c r="F90" i="2" s="1"/>
  <c r="D90" i="2" s="1"/>
  <c r="R89" i="2"/>
  <c r="F89" i="2" s="1"/>
  <c r="D89" i="2" s="1"/>
  <c r="R88" i="2"/>
  <c r="F88" i="2" s="1"/>
  <c r="D88" i="2" s="1"/>
  <c r="R87" i="2"/>
  <c r="F87" i="2" s="1"/>
  <c r="D87" i="2" s="1"/>
  <c r="R86" i="2"/>
  <c r="F86" i="2" s="1"/>
  <c r="D86" i="2" s="1"/>
  <c r="R85" i="2"/>
  <c r="F85" i="2" s="1"/>
  <c r="D85" i="2" s="1"/>
  <c r="R83" i="2"/>
  <c r="F83" i="2" s="1"/>
  <c r="D83" i="2" s="1"/>
  <c r="R82" i="2"/>
  <c r="F82" i="2" s="1"/>
  <c r="D82" i="2" s="1"/>
  <c r="R81" i="2"/>
  <c r="F81" i="2" s="1"/>
  <c r="D81" i="2" s="1"/>
  <c r="R80" i="2"/>
  <c r="F80" i="2" s="1"/>
  <c r="D80" i="2" s="1"/>
  <c r="R79" i="2"/>
  <c r="F79" i="2" s="1"/>
  <c r="D79" i="2" s="1"/>
  <c r="R78" i="2"/>
  <c r="F78" i="2" s="1"/>
  <c r="D78" i="2" s="1"/>
  <c r="R77" i="2"/>
  <c r="F77" i="2" s="1"/>
  <c r="D77" i="2" s="1"/>
  <c r="R76" i="2"/>
  <c r="F76" i="2" s="1"/>
  <c r="D76" i="2" s="1"/>
  <c r="R75" i="2"/>
  <c r="F75" i="2" s="1"/>
  <c r="D75" i="2" s="1"/>
  <c r="R74" i="2"/>
  <c r="F74" i="2" s="1"/>
  <c r="D74" i="2" s="1"/>
  <c r="R73" i="2"/>
  <c r="F73" i="2" s="1"/>
  <c r="D73" i="2" s="1"/>
  <c r="R72" i="2"/>
  <c r="F72" i="2" s="1"/>
  <c r="D72" i="2" s="1"/>
  <c r="R71" i="2"/>
  <c r="F71" i="2" s="1"/>
  <c r="D71" i="2" s="1"/>
  <c r="R70" i="2"/>
  <c r="F70" i="2" s="1"/>
  <c r="D70" i="2" s="1"/>
  <c r="R67" i="2"/>
  <c r="F67" i="2" s="1"/>
  <c r="D67" i="2" s="1"/>
  <c r="R66" i="2"/>
  <c r="F66" i="2" s="1"/>
  <c r="D66" i="2" s="1"/>
  <c r="R65" i="2"/>
  <c r="F65" i="2" s="1"/>
  <c r="D65" i="2" s="1"/>
  <c r="R64" i="2"/>
  <c r="F64" i="2" s="1"/>
  <c r="D64" i="2" s="1"/>
  <c r="R63" i="2"/>
  <c r="F63" i="2" s="1"/>
  <c r="D63" i="2" s="1"/>
  <c r="R62" i="2"/>
  <c r="F62" i="2" s="1"/>
  <c r="D62" i="2" s="1"/>
  <c r="R61" i="2"/>
  <c r="F61" i="2" s="1"/>
  <c r="D61" i="2" s="1"/>
  <c r="R60" i="2"/>
  <c r="F60" i="2" s="1"/>
  <c r="D60" i="2" s="1"/>
  <c r="R59" i="2"/>
  <c r="F59" i="2" s="1"/>
  <c r="D59" i="2" s="1"/>
  <c r="R58" i="2"/>
  <c r="F58" i="2" s="1"/>
  <c r="D58" i="2" s="1"/>
  <c r="R57" i="2"/>
  <c r="F57" i="2" s="1"/>
  <c r="D57" i="2" s="1"/>
  <c r="R56" i="2"/>
  <c r="F56" i="2" s="1"/>
  <c r="D56" i="2" s="1"/>
  <c r="R55" i="2"/>
  <c r="F55" i="2" s="1"/>
  <c r="D55" i="2" s="1"/>
  <c r="R54" i="2"/>
  <c r="F54" i="2" s="1"/>
  <c r="D54" i="2" s="1"/>
  <c r="R53" i="2"/>
  <c r="F53" i="2" s="1"/>
  <c r="D53" i="2" s="1"/>
  <c r="R52" i="2"/>
  <c r="F52" i="2" s="1"/>
  <c r="D52" i="2" s="1"/>
  <c r="R51" i="2"/>
  <c r="F51" i="2" s="1"/>
  <c r="D51" i="2" s="1"/>
  <c r="R50" i="2"/>
  <c r="F50" i="2" s="1"/>
  <c r="D50" i="2" s="1"/>
  <c r="R49" i="2"/>
  <c r="F49" i="2" s="1"/>
  <c r="D49" i="2" s="1"/>
  <c r="R48" i="2"/>
  <c r="F48" i="2" s="1"/>
  <c r="D48" i="2" s="1"/>
  <c r="R47" i="2"/>
  <c r="F47" i="2" s="1"/>
  <c r="D47" i="2" s="1"/>
  <c r="R46" i="2"/>
  <c r="F46" i="2" s="1"/>
  <c r="D46" i="2" s="1"/>
  <c r="R45" i="2"/>
  <c r="F45" i="2" s="1"/>
  <c r="D45" i="2" s="1"/>
  <c r="R44" i="2"/>
  <c r="F44" i="2" s="1"/>
  <c r="D44" i="2" s="1"/>
  <c r="R43" i="2"/>
  <c r="F43" i="2" s="1"/>
  <c r="D43" i="2" s="1"/>
  <c r="R42" i="2"/>
  <c r="F42" i="2" s="1"/>
  <c r="D42" i="2" s="1"/>
  <c r="R41" i="2"/>
  <c r="F41" i="2" s="1"/>
  <c r="D41" i="2" s="1"/>
  <c r="R40" i="2"/>
  <c r="F40" i="2" s="1"/>
  <c r="D40" i="2" s="1"/>
  <c r="R39" i="2"/>
  <c r="F39" i="2" s="1"/>
  <c r="D39" i="2" s="1"/>
  <c r="R38" i="2"/>
  <c r="F38" i="2" s="1"/>
  <c r="D38" i="2" s="1"/>
  <c r="R37" i="2"/>
  <c r="F37" i="2" s="1"/>
  <c r="D37" i="2" s="1"/>
  <c r="R36" i="2"/>
  <c r="F36" i="2" s="1"/>
  <c r="D36" i="2" s="1"/>
  <c r="R35" i="2"/>
  <c r="F35" i="2" s="1"/>
  <c r="D35" i="2" s="1"/>
  <c r="R34" i="2"/>
  <c r="F34" i="2" s="1"/>
  <c r="D34" i="2" s="1"/>
  <c r="R33" i="2"/>
  <c r="F33" i="2" s="1"/>
  <c r="D33" i="2" s="1"/>
  <c r="R32" i="2"/>
  <c r="F32" i="2" s="1"/>
  <c r="D32" i="2" s="1"/>
  <c r="R31" i="2"/>
  <c r="F31" i="2" s="1"/>
  <c r="D31" i="2" s="1"/>
  <c r="R30" i="2"/>
  <c r="F30" i="2" s="1"/>
  <c r="D30" i="2" s="1"/>
  <c r="R29" i="2"/>
  <c r="F29" i="2" s="1"/>
  <c r="D29" i="2" s="1"/>
  <c r="R28" i="2"/>
  <c r="F28" i="2" s="1"/>
  <c r="D28" i="2" s="1"/>
  <c r="R27" i="2"/>
  <c r="F27" i="2" s="1"/>
  <c r="D27" i="2" s="1"/>
  <c r="R26" i="2"/>
  <c r="F26" i="2" s="1"/>
  <c r="D26" i="2" s="1"/>
  <c r="R25" i="2"/>
  <c r="F25" i="2" s="1"/>
  <c r="D25" i="2" s="1"/>
  <c r="R24" i="2"/>
  <c r="F24" i="2" s="1"/>
  <c r="D24" i="2" s="1"/>
  <c r="R23" i="2"/>
  <c r="F23" i="2" s="1"/>
  <c r="D23" i="2" s="1"/>
  <c r="R22" i="2"/>
  <c r="F22" i="2" s="1"/>
  <c r="D22" i="2" s="1"/>
  <c r="R21" i="2"/>
  <c r="F21" i="2" s="1"/>
  <c r="D21" i="2" s="1"/>
  <c r="R20" i="2"/>
  <c r="F20" i="2" s="1"/>
  <c r="D20" i="2" s="1"/>
  <c r="R19" i="2"/>
  <c r="F19" i="2" s="1"/>
  <c r="D19" i="2" s="1"/>
  <c r="R18" i="2"/>
  <c r="F18" i="2" s="1"/>
  <c r="D18" i="2" s="1"/>
  <c r="R17" i="2"/>
  <c r="F17" i="2" s="1"/>
  <c r="D17" i="2" s="1"/>
  <c r="R16" i="2"/>
  <c r="F16" i="2" s="1"/>
  <c r="D16" i="2" s="1"/>
  <c r="F111" i="2" l="1"/>
  <c r="D111" i="2" s="1"/>
  <c r="D112" i="2"/>
  <c r="F15" i="2" l="1"/>
  <c r="G15" i="2"/>
  <c r="H15" i="2"/>
  <c r="I15" i="2"/>
  <c r="J15" i="2"/>
  <c r="K15" i="2"/>
  <c r="L15" i="2"/>
  <c r="M15" i="2"/>
  <c r="N15" i="2"/>
  <c r="O15" i="2"/>
  <c r="P15" i="2"/>
  <c r="Q15" i="2"/>
  <c r="R15" i="2"/>
  <c r="S15" i="2"/>
  <c r="T15" i="2"/>
  <c r="U15" i="2"/>
  <c r="V15" i="2"/>
  <c r="W15" i="2"/>
  <c r="X15" i="2"/>
  <c r="Y15" i="2"/>
  <c r="Z15" i="2"/>
  <c r="AA15" i="2"/>
  <c r="AB15" i="2"/>
  <c r="AC15" i="2"/>
  <c r="AD15" i="2"/>
  <c r="AE15" i="2"/>
  <c r="AF15" i="2"/>
  <c r="AG15" i="2"/>
  <c r="AH15" i="2"/>
  <c r="AI15" i="2"/>
  <c r="AJ15" i="2"/>
  <c r="AK15" i="2"/>
  <c r="AL15" i="2"/>
  <c r="AM15" i="2"/>
  <c r="AN15" i="2"/>
  <c r="AO15" i="2"/>
  <c r="AP15" i="2"/>
  <c r="AQ15" i="2"/>
  <c r="AR15" i="2"/>
  <c r="AS15" i="2"/>
  <c r="AT15" i="2"/>
  <c r="AU15" i="2"/>
  <c r="AV15" i="2"/>
  <c r="AW15" i="2"/>
  <c r="AX15" i="2"/>
  <c r="AY15" i="2"/>
  <c r="AZ15" i="2"/>
  <c r="BA15" i="2"/>
  <c r="BB15" i="2"/>
  <c r="BC15" i="2"/>
  <c r="BD15" i="2"/>
  <c r="BE15" i="2"/>
  <c r="BF15" i="2"/>
  <c r="BG15" i="2"/>
  <c r="BH15" i="2"/>
  <c r="BI15" i="2"/>
  <c r="BJ15" i="2"/>
  <c r="BK15" i="2"/>
  <c r="BL15" i="2"/>
  <c r="BM15" i="2"/>
  <c r="BN15" i="2"/>
  <c r="BO15" i="2"/>
  <c r="BP15" i="2"/>
  <c r="BQ15" i="2"/>
  <c r="BR15" i="2"/>
  <c r="BS15" i="2"/>
  <c r="BT15" i="2"/>
  <c r="BU15" i="2"/>
  <c r="G69" i="2"/>
  <c r="H69" i="2"/>
  <c r="I69" i="2"/>
  <c r="J69" i="2"/>
  <c r="K69" i="2"/>
  <c r="L69" i="2"/>
  <c r="M69" i="2"/>
  <c r="N69" i="2"/>
  <c r="O69" i="2"/>
  <c r="P69" i="2"/>
  <c r="Q69" i="2"/>
  <c r="R69" i="2"/>
  <c r="S69" i="2"/>
  <c r="T69" i="2"/>
  <c r="U69" i="2"/>
  <c r="V69" i="2"/>
  <c r="W69" i="2"/>
  <c r="X69" i="2"/>
  <c r="Y69" i="2"/>
  <c r="Z69" i="2"/>
  <c r="AA69" i="2"/>
  <c r="AB69" i="2"/>
  <c r="AC69" i="2"/>
  <c r="AD69" i="2"/>
  <c r="AE69" i="2"/>
  <c r="AF69" i="2"/>
  <c r="AG69" i="2"/>
  <c r="AH69" i="2"/>
  <c r="AI69" i="2"/>
  <c r="AJ69" i="2"/>
  <c r="AK69" i="2"/>
  <c r="AL69" i="2"/>
  <c r="AM69" i="2"/>
  <c r="AN69" i="2"/>
  <c r="AO69" i="2"/>
  <c r="AP69" i="2"/>
  <c r="AQ69" i="2"/>
  <c r="AR69" i="2"/>
  <c r="AS69" i="2"/>
  <c r="AT69" i="2"/>
  <c r="AU69" i="2"/>
  <c r="AV69" i="2"/>
  <c r="AW69" i="2"/>
  <c r="AX69" i="2"/>
  <c r="AY69" i="2"/>
  <c r="AZ69" i="2"/>
  <c r="BA69" i="2"/>
  <c r="BB69" i="2"/>
  <c r="BC69" i="2"/>
  <c r="BD69" i="2"/>
  <c r="BE69" i="2"/>
  <c r="BF69" i="2"/>
  <c r="BG69" i="2"/>
  <c r="BH69" i="2"/>
  <c r="BI69" i="2"/>
  <c r="BJ69" i="2"/>
  <c r="BK69" i="2"/>
  <c r="BL69" i="2"/>
  <c r="BM69" i="2"/>
  <c r="BN69" i="2"/>
  <c r="BO69" i="2"/>
  <c r="BP69" i="2"/>
  <c r="BQ69" i="2"/>
  <c r="BR69" i="2"/>
  <c r="BS69" i="2"/>
  <c r="BT69" i="2"/>
  <c r="BU69" i="2"/>
  <c r="G84" i="2"/>
  <c r="H84" i="2"/>
  <c r="I84" i="2"/>
  <c r="J84" i="2"/>
  <c r="K84" i="2"/>
  <c r="L84" i="2"/>
  <c r="M84" i="2"/>
  <c r="N84" i="2"/>
  <c r="O84" i="2"/>
  <c r="P84" i="2"/>
  <c r="Q84" i="2"/>
  <c r="R84" i="2"/>
  <c r="S84" i="2"/>
  <c r="T84" i="2"/>
  <c r="U84" i="2"/>
  <c r="V84" i="2"/>
  <c r="W84" i="2"/>
  <c r="X84" i="2"/>
  <c r="Y84" i="2"/>
  <c r="Z84" i="2"/>
  <c r="AA84" i="2"/>
  <c r="AB84" i="2"/>
  <c r="AC84" i="2"/>
  <c r="AD84" i="2"/>
  <c r="AE84" i="2"/>
  <c r="AF84" i="2"/>
  <c r="AG84" i="2"/>
  <c r="AH84" i="2"/>
  <c r="AI84" i="2"/>
  <c r="AJ84" i="2"/>
  <c r="AK84" i="2"/>
  <c r="AL84" i="2"/>
  <c r="AM84" i="2"/>
  <c r="AN84" i="2"/>
  <c r="AO84" i="2"/>
  <c r="AP84" i="2"/>
  <c r="AQ84" i="2"/>
  <c r="AR84" i="2"/>
  <c r="AS84" i="2"/>
  <c r="AT84" i="2"/>
  <c r="AU84" i="2"/>
  <c r="AV84" i="2"/>
  <c r="AW84" i="2"/>
  <c r="AX84" i="2"/>
  <c r="AY84" i="2"/>
  <c r="AZ84" i="2"/>
  <c r="BA84" i="2"/>
  <c r="BB84" i="2"/>
  <c r="BC84" i="2"/>
  <c r="BD84" i="2"/>
  <c r="BE84" i="2"/>
  <c r="BF84" i="2"/>
  <c r="BG84" i="2"/>
  <c r="BH84" i="2"/>
  <c r="BI84" i="2"/>
  <c r="BJ84" i="2"/>
  <c r="BK84" i="2"/>
  <c r="BL84" i="2"/>
  <c r="BM84" i="2"/>
  <c r="BN84" i="2"/>
  <c r="BO84" i="2"/>
  <c r="BP84" i="2"/>
  <c r="BQ84" i="2"/>
  <c r="BR84" i="2"/>
  <c r="BS84" i="2"/>
  <c r="BT84" i="2"/>
  <c r="BU84" i="2"/>
  <c r="G96" i="2"/>
  <c r="H96" i="2"/>
  <c r="I96" i="2"/>
  <c r="J96" i="2"/>
  <c r="K96" i="2"/>
  <c r="L96" i="2"/>
  <c r="M96" i="2"/>
  <c r="N96" i="2"/>
  <c r="O96" i="2"/>
  <c r="P96" i="2"/>
  <c r="Q96" i="2"/>
  <c r="S96" i="2"/>
  <c r="T96" i="2"/>
  <c r="U96" i="2"/>
  <c r="V96" i="2"/>
  <c r="W96" i="2"/>
  <c r="X96" i="2"/>
  <c r="Y96" i="2"/>
  <c r="Z96" i="2"/>
  <c r="AA96" i="2"/>
  <c r="AB96" i="2"/>
  <c r="AC96" i="2"/>
  <c r="AD96" i="2"/>
  <c r="AE96" i="2"/>
  <c r="AF96" i="2"/>
  <c r="AG96" i="2"/>
  <c r="AH96" i="2"/>
  <c r="AI96" i="2"/>
  <c r="AJ96" i="2"/>
  <c r="AK96" i="2"/>
  <c r="AL96" i="2"/>
  <c r="AM96" i="2"/>
  <c r="AN96" i="2"/>
  <c r="AO96" i="2"/>
  <c r="AP96" i="2"/>
  <c r="AQ96" i="2"/>
  <c r="AR96" i="2"/>
  <c r="AS96" i="2"/>
  <c r="AT96" i="2"/>
  <c r="AU96" i="2"/>
  <c r="AV96" i="2"/>
  <c r="AW96" i="2"/>
  <c r="AX96" i="2"/>
  <c r="AY96" i="2"/>
  <c r="AZ96" i="2"/>
  <c r="BA96" i="2"/>
  <c r="BB96" i="2"/>
  <c r="BC96" i="2"/>
  <c r="BD96" i="2"/>
  <c r="BE96" i="2"/>
  <c r="BF96" i="2"/>
  <c r="BG96" i="2"/>
  <c r="BH96" i="2"/>
  <c r="BI96" i="2"/>
  <c r="BJ96" i="2"/>
  <c r="BK96" i="2"/>
  <c r="BL96" i="2"/>
  <c r="BM96" i="2"/>
  <c r="BN96" i="2"/>
  <c r="BO96" i="2"/>
  <c r="BP96" i="2"/>
  <c r="BQ96" i="2"/>
  <c r="BR96" i="2"/>
  <c r="BS96" i="2"/>
  <c r="BT96" i="2"/>
  <c r="BU96" i="2"/>
  <c r="G111" i="2"/>
  <c r="H111" i="2"/>
  <c r="I111" i="2"/>
  <c r="J111" i="2"/>
  <c r="K111" i="2"/>
  <c r="L111" i="2"/>
  <c r="M111" i="2"/>
  <c r="N111" i="2"/>
  <c r="O111" i="2"/>
  <c r="P111" i="2"/>
  <c r="Q111" i="2"/>
  <c r="S111" i="2"/>
  <c r="T111" i="2"/>
  <c r="U111" i="2"/>
  <c r="V111" i="2"/>
  <c r="W111" i="2"/>
  <c r="X111" i="2"/>
  <c r="Y111" i="2"/>
  <c r="Z111" i="2"/>
  <c r="AA111" i="2"/>
  <c r="AB111" i="2"/>
  <c r="AC111" i="2"/>
  <c r="AD111" i="2"/>
  <c r="AE111" i="2"/>
  <c r="AF111" i="2"/>
  <c r="AG111" i="2"/>
  <c r="AH111" i="2"/>
  <c r="AI111" i="2"/>
  <c r="AJ111" i="2"/>
  <c r="AK111" i="2"/>
  <c r="AL111" i="2"/>
  <c r="AM111" i="2"/>
  <c r="AN111" i="2"/>
  <c r="AO111" i="2"/>
  <c r="AP111" i="2"/>
  <c r="AQ111" i="2"/>
  <c r="AR111" i="2"/>
  <c r="AS111" i="2"/>
  <c r="AT111" i="2"/>
  <c r="AU111" i="2"/>
  <c r="AV111" i="2"/>
  <c r="AW111" i="2"/>
  <c r="AX111" i="2"/>
  <c r="AY111" i="2"/>
  <c r="AZ111" i="2"/>
  <c r="BA111" i="2"/>
  <c r="BB111" i="2"/>
  <c r="BC111" i="2"/>
  <c r="BD111" i="2"/>
  <c r="BE111" i="2"/>
  <c r="BF111" i="2"/>
  <c r="BG111" i="2"/>
  <c r="BH111" i="2"/>
  <c r="BI111" i="2"/>
  <c r="BJ111" i="2"/>
  <c r="BK111" i="2"/>
  <c r="BL111" i="2"/>
  <c r="BM111" i="2"/>
  <c r="BN111" i="2"/>
  <c r="BO111" i="2"/>
  <c r="BP111" i="2"/>
  <c r="BQ111" i="2"/>
  <c r="BR111" i="2"/>
  <c r="BS111" i="2"/>
  <c r="BT111" i="2"/>
  <c r="BU111" i="2"/>
  <c r="G124" i="2"/>
  <c r="H124" i="2"/>
  <c r="I124" i="2"/>
  <c r="J124" i="2"/>
  <c r="K124" i="2"/>
  <c r="L124" i="2"/>
  <c r="M124" i="2"/>
  <c r="N124" i="2"/>
  <c r="O124" i="2"/>
  <c r="P124" i="2"/>
  <c r="Q124" i="2"/>
  <c r="S124" i="2"/>
  <c r="T124" i="2"/>
  <c r="U124" i="2"/>
  <c r="V124" i="2"/>
  <c r="W124" i="2"/>
  <c r="X124" i="2"/>
  <c r="Y124" i="2"/>
  <c r="Z124" i="2"/>
  <c r="AA124" i="2"/>
  <c r="AB124" i="2"/>
  <c r="AC124" i="2"/>
  <c r="AD124" i="2"/>
  <c r="AE124" i="2"/>
  <c r="AF124" i="2"/>
  <c r="AG124" i="2"/>
  <c r="AH124" i="2"/>
  <c r="AI124" i="2"/>
  <c r="AJ124" i="2"/>
  <c r="AK124" i="2"/>
  <c r="AL124" i="2"/>
  <c r="AM124" i="2"/>
  <c r="AN124" i="2"/>
  <c r="AO124" i="2"/>
  <c r="AP124" i="2"/>
  <c r="AQ124" i="2"/>
  <c r="AR124" i="2"/>
  <c r="AS124" i="2"/>
  <c r="AT124" i="2"/>
  <c r="AU124" i="2"/>
  <c r="AV124" i="2"/>
  <c r="AW124" i="2"/>
  <c r="AX124" i="2"/>
  <c r="AY124" i="2"/>
  <c r="AZ124" i="2"/>
  <c r="BA124" i="2"/>
  <c r="BB124" i="2"/>
  <c r="BC124" i="2"/>
  <c r="BD124" i="2"/>
  <c r="BE124" i="2"/>
  <c r="BF124" i="2"/>
  <c r="BG124" i="2"/>
  <c r="BH124" i="2"/>
  <c r="BI124" i="2"/>
  <c r="BJ124" i="2"/>
  <c r="BK124" i="2"/>
  <c r="BL124" i="2"/>
  <c r="BM124" i="2"/>
  <c r="BN124" i="2"/>
  <c r="BO124" i="2"/>
  <c r="BP124" i="2"/>
  <c r="BQ124" i="2"/>
  <c r="BR124" i="2"/>
  <c r="BS124" i="2"/>
  <c r="BT124" i="2"/>
  <c r="BU124" i="2"/>
  <c r="C124" i="2"/>
  <c r="C117" i="2"/>
  <c r="C111" i="2"/>
  <c r="C96" i="2"/>
  <c r="C84" i="2"/>
  <c r="C69" i="2"/>
  <c r="BS68" i="2" l="1"/>
  <c r="BS14" i="2" s="1"/>
  <c r="F69" i="2"/>
  <c r="D69" i="2" s="1"/>
  <c r="F84" i="2"/>
  <c r="D84" i="2" s="1"/>
  <c r="BR68" i="2"/>
  <c r="BR14" i="2" s="1"/>
  <c r="BU68" i="2"/>
  <c r="BU14" i="2" s="1"/>
  <c r="BQ68" i="2"/>
  <c r="BQ14" i="2" s="1"/>
  <c r="BT68" i="2"/>
  <c r="BT14" i="2" s="1"/>
  <c r="R96" i="2"/>
  <c r="F96" i="2" s="1"/>
  <c r="D96" i="2" s="1"/>
  <c r="BN68" i="2"/>
  <c r="BN14" i="2" s="1"/>
  <c r="BF68" i="2"/>
  <c r="BF14" i="2" s="1"/>
  <c r="AX68" i="2"/>
  <c r="AX14" i="2" s="1"/>
  <c r="AL68" i="2"/>
  <c r="AL14" i="2" s="1"/>
  <c r="AD68" i="2"/>
  <c r="AD14" i="2" s="1"/>
  <c r="Z68" i="2"/>
  <c r="Z14" i="2" s="1"/>
  <c r="J68" i="2"/>
  <c r="J14" i="2" s="1"/>
  <c r="R111" i="2"/>
  <c r="BM68" i="2"/>
  <c r="BM14" i="2" s="1"/>
  <c r="BI68" i="2"/>
  <c r="BI14" i="2" s="1"/>
  <c r="BE68" i="2"/>
  <c r="BE14" i="2" s="1"/>
  <c r="BA68" i="2"/>
  <c r="BA14" i="2" s="1"/>
  <c r="AW68" i="2"/>
  <c r="AW14" i="2" s="1"/>
  <c r="AS68" i="2"/>
  <c r="AS14" i="2" s="1"/>
  <c r="AO68" i="2"/>
  <c r="AO14" i="2" s="1"/>
  <c r="AK68" i="2"/>
  <c r="AK14" i="2" s="1"/>
  <c r="AG68" i="2"/>
  <c r="AG14" i="2" s="1"/>
  <c r="AC68" i="2"/>
  <c r="AC14" i="2" s="1"/>
  <c r="Y68" i="2"/>
  <c r="Y14" i="2" s="1"/>
  <c r="U68" i="2"/>
  <c r="U14" i="2" s="1"/>
  <c r="Q68" i="2"/>
  <c r="Q14" i="2" s="1"/>
  <c r="M68" i="2"/>
  <c r="M14" i="2" s="1"/>
  <c r="I68" i="2"/>
  <c r="I14" i="2" s="1"/>
  <c r="R124" i="2"/>
  <c r="F124" i="2" s="1"/>
  <c r="D124" i="2" s="1"/>
  <c r="BP68" i="2"/>
  <c r="BP14" i="2" s="1"/>
  <c r="BL68" i="2"/>
  <c r="BL14" i="2" s="1"/>
  <c r="BH68" i="2"/>
  <c r="BH14" i="2" s="1"/>
  <c r="BD68" i="2"/>
  <c r="BD14" i="2" s="1"/>
  <c r="AZ68" i="2"/>
  <c r="AV68" i="2"/>
  <c r="AV14" i="2" s="1"/>
  <c r="AR68" i="2"/>
  <c r="AR14" i="2" s="1"/>
  <c r="AN68" i="2"/>
  <c r="AN14" i="2" s="1"/>
  <c r="AJ68" i="2"/>
  <c r="AJ14" i="2" s="1"/>
  <c r="AF68" i="2"/>
  <c r="AF14" i="2" s="1"/>
  <c r="AB68" i="2"/>
  <c r="AB14" i="2" s="1"/>
  <c r="X68" i="2"/>
  <c r="X14" i="2" s="1"/>
  <c r="T68" i="2"/>
  <c r="T14" i="2" s="1"/>
  <c r="P68" i="2"/>
  <c r="P14" i="2" s="1"/>
  <c r="L68" i="2"/>
  <c r="L14" i="2" s="1"/>
  <c r="H68" i="2"/>
  <c r="H14" i="2" s="1"/>
  <c r="AZ14" i="2"/>
  <c r="BJ68" i="2"/>
  <c r="BJ14" i="2" s="1"/>
  <c r="BB68" i="2"/>
  <c r="BB14" i="2" s="1"/>
  <c r="AT68" i="2"/>
  <c r="AT14" i="2" s="1"/>
  <c r="AP68" i="2"/>
  <c r="AP14" i="2" s="1"/>
  <c r="AH68" i="2"/>
  <c r="AH14" i="2" s="1"/>
  <c r="V68" i="2"/>
  <c r="V14" i="2" s="1"/>
  <c r="N68" i="2"/>
  <c r="N14" i="2" s="1"/>
  <c r="BO68" i="2"/>
  <c r="BK68" i="2"/>
  <c r="BG68" i="2"/>
  <c r="BG14" i="2" s="1"/>
  <c r="BC68" i="2"/>
  <c r="BC14" i="2" s="1"/>
  <c r="AY68" i="2"/>
  <c r="AY14" i="2" s="1"/>
  <c r="AU68" i="2"/>
  <c r="AU14" i="2" s="1"/>
  <c r="AQ68" i="2"/>
  <c r="AQ14" i="2" s="1"/>
  <c r="AM68" i="2"/>
  <c r="AM14" i="2" s="1"/>
  <c r="AI68" i="2"/>
  <c r="AI14" i="2" s="1"/>
  <c r="AE68" i="2"/>
  <c r="AE14" i="2" s="1"/>
  <c r="AA68" i="2"/>
  <c r="AA14" i="2" s="1"/>
  <c r="W68" i="2"/>
  <c r="W14" i="2" s="1"/>
  <c r="S68" i="2"/>
  <c r="S14" i="2" s="1"/>
  <c r="O68" i="2"/>
  <c r="O14" i="2" s="1"/>
  <c r="K68" i="2"/>
  <c r="G68" i="2"/>
  <c r="G14" i="2" s="1"/>
  <c r="BO14" i="2"/>
  <c r="BK14" i="2"/>
  <c r="K14" i="2"/>
  <c r="C68" i="2"/>
  <c r="C15" i="2"/>
  <c r="C14" i="2" l="1"/>
  <c r="R68" i="2"/>
  <c r="R14" i="2" s="1"/>
  <c r="BV84" i="2"/>
  <c r="BW84" i="2"/>
  <c r="BX84" i="2"/>
  <c r="BY84" i="2"/>
  <c r="BZ84" i="2"/>
  <c r="CA84" i="2"/>
  <c r="AN138" i="2"/>
  <c r="U137" i="13"/>
  <c r="AQ137" i="13"/>
  <c r="W137" i="13"/>
  <c r="AU137" i="13"/>
  <c r="Y137" i="13"/>
  <c r="K137" i="13" s="1"/>
  <c r="AE137" i="13"/>
  <c r="BC137" i="13"/>
  <c r="U136" i="13"/>
  <c r="AQ136" i="13"/>
  <c r="W136" i="13"/>
  <c r="AU136" i="13"/>
  <c r="Y136" i="13"/>
  <c r="K136" i="13" s="1"/>
  <c r="AE136" i="13"/>
  <c r="BC136" i="13"/>
  <c r="U135" i="13"/>
  <c r="AQ135" i="13"/>
  <c r="W135" i="13"/>
  <c r="AU135" i="13"/>
  <c r="Y135" i="13"/>
  <c r="K135" i="13" s="1"/>
  <c r="AE135" i="13"/>
  <c r="BC135" i="13"/>
  <c r="U134" i="13"/>
  <c r="AQ134" i="13"/>
  <c r="W134" i="13"/>
  <c r="AU134" i="13"/>
  <c r="Y134" i="13"/>
  <c r="K134" i="13" s="1"/>
  <c r="AE134" i="13"/>
  <c r="BC134" i="13"/>
  <c r="U133" i="13"/>
  <c r="AQ133" i="13"/>
  <c r="W133" i="13"/>
  <c r="AU133" i="13"/>
  <c r="Y133" i="13"/>
  <c r="K133" i="13" s="1"/>
  <c r="AE133" i="13"/>
  <c r="BC133" i="13"/>
  <c r="U132" i="13"/>
  <c r="AQ132" i="13"/>
  <c r="W132" i="13"/>
  <c r="AU132" i="13"/>
  <c r="Y132" i="13"/>
  <c r="K132" i="13" s="1"/>
  <c r="AE132" i="13"/>
  <c r="BC132" i="13"/>
  <c r="U131" i="13"/>
  <c r="AQ131" i="13"/>
  <c r="W131" i="13"/>
  <c r="AU131" i="13"/>
  <c r="Y131" i="13"/>
  <c r="K131" i="13" s="1"/>
  <c r="AE131" i="13"/>
  <c r="BC131" i="13"/>
  <c r="U130" i="13"/>
  <c r="AQ130" i="13"/>
  <c r="W130" i="13"/>
  <c r="AU130" i="13"/>
  <c r="Y130" i="13"/>
  <c r="K130" i="13" s="1"/>
  <c r="AE130" i="13"/>
  <c r="BC130" i="13"/>
  <c r="U129" i="13"/>
  <c r="AQ129" i="13"/>
  <c r="W129" i="13"/>
  <c r="AU129" i="13"/>
  <c r="Y129" i="13"/>
  <c r="K129" i="13" s="1"/>
  <c r="AE129" i="13"/>
  <c r="BC129" i="13"/>
  <c r="U128" i="13"/>
  <c r="AQ128" i="13"/>
  <c r="W128" i="13"/>
  <c r="AU128" i="13"/>
  <c r="Y128" i="13"/>
  <c r="K128" i="13" s="1"/>
  <c r="AE128" i="13"/>
  <c r="BC128" i="13"/>
  <c r="U127" i="13"/>
  <c r="AQ127" i="13"/>
  <c r="W127" i="13"/>
  <c r="AU127" i="13"/>
  <c r="Y127" i="13"/>
  <c r="AE127" i="13"/>
  <c r="BC127" i="13"/>
  <c r="U126" i="13"/>
  <c r="AQ126" i="13"/>
  <c r="W126" i="13"/>
  <c r="AU126" i="13"/>
  <c r="Y126" i="13"/>
  <c r="K126" i="13" s="1"/>
  <c r="AE126" i="13"/>
  <c r="BC126" i="13"/>
  <c r="U125" i="13"/>
  <c r="AQ125" i="13"/>
  <c r="W125" i="13"/>
  <c r="AU125" i="13"/>
  <c r="Y125" i="13"/>
  <c r="K125" i="13" s="1"/>
  <c r="AE125" i="13"/>
  <c r="BC125" i="13"/>
  <c r="U123" i="13"/>
  <c r="AQ123" i="13"/>
  <c r="W123" i="13"/>
  <c r="AU123" i="13"/>
  <c r="Y123" i="13"/>
  <c r="K123" i="13" s="1"/>
  <c r="AE123" i="13"/>
  <c r="BC123" i="13"/>
  <c r="U122" i="13"/>
  <c r="AQ122" i="13"/>
  <c r="W122" i="13"/>
  <c r="AU122" i="13"/>
  <c r="Y122" i="13"/>
  <c r="K122" i="13" s="1"/>
  <c r="AE122" i="13"/>
  <c r="BC122" i="13"/>
  <c r="U121" i="13"/>
  <c r="AQ121" i="13"/>
  <c r="W121" i="13"/>
  <c r="AU121" i="13"/>
  <c r="Y121" i="13"/>
  <c r="K121" i="13" s="1"/>
  <c r="AE121" i="13"/>
  <c r="BC121" i="13"/>
  <c r="U120" i="13"/>
  <c r="AQ120" i="13"/>
  <c r="W120" i="13"/>
  <c r="AU120" i="13"/>
  <c r="Y120" i="13"/>
  <c r="K120" i="13" s="1"/>
  <c r="AE120" i="13"/>
  <c r="BC120" i="13"/>
  <c r="U119" i="13"/>
  <c r="AQ119" i="13"/>
  <c r="W119" i="13"/>
  <c r="AU119" i="13"/>
  <c r="Y119" i="13"/>
  <c r="K119" i="13" s="1"/>
  <c r="AE119" i="13"/>
  <c r="BC119" i="13"/>
  <c r="U118" i="13"/>
  <c r="AQ118" i="13"/>
  <c r="W118" i="13"/>
  <c r="AU118" i="13"/>
  <c r="Y118" i="13"/>
  <c r="AE118" i="13"/>
  <c r="BC118" i="13"/>
  <c r="U116" i="13"/>
  <c r="AQ116" i="13"/>
  <c r="W116" i="13"/>
  <c r="AU116" i="13"/>
  <c r="Y116" i="13"/>
  <c r="K116" i="13" s="1"/>
  <c r="AE116" i="13"/>
  <c r="BC116" i="13"/>
  <c r="U115" i="13"/>
  <c r="AQ115" i="13"/>
  <c r="W115" i="13"/>
  <c r="AU115" i="13"/>
  <c r="Y115" i="13"/>
  <c r="K115" i="13" s="1"/>
  <c r="AE115" i="13"/>
  <c r="BC115" i="13"/>
  <c r="U114" i="13"/>
  <c r="AQ114" i="13"/>
  <c r="W114" i="13"/>
  <c r="AU114" i="13"/>
  <c r="Y114" i="13"/>
  <c r="AE114" i="13"/>
  <c r="BC114" i="13"/>
  <c r="U113" i="13"/>
  <c r="AQ113" i="13"/>
  <c r="W113" i="13"/>
  <c r="AU113" i="13"/>
  <c r="Y113" i="13"/>
  <c r="K113" i="13" s="1"/>
  <c r="AE113" i="13"/>
  <c r="BC113" i="13"/>
  <c r="U112" i="13"/>
  <c r="AQ112" i="13"/>
  <c r="W112" i="13"/>
  <c r="AU112" i="13"/>
  <c r="Y112" i="13"/>
  <c r="K112" i="13" s="1"/>
  <c r="AE112" i="13"/>
  <c r="BC112" i="13"/>
  <c r="U110" i="13"/>
  <c r="AQ110" i="13"/>
  <c r="W110" i="13"/>
  <c r="AU110" i="13"/>
  <c r="Y110" i="13"/>
  <c r="K110" i="13" s="1"/>
  <c r="AE110" i="13"/>
  <c r="BC110" i="13"/>
  <c r="U109" i="13"/>
  <c r="AQ109" i="13"/>
  <c r="W109" i="13"/>
  <c r="AU109" i="13"/>
  <c r="Y109" i="13"/>
  <c r="K109" i="13" s="1"/>
  <c r="AE109" i="13"/>
  <c r="BC109" i="13"/>
  <c r="U108" i="13"/>
  <c r="AQ108" i="13"/>
  <c r="W108" i="13"/>
  <c r="AU108" i="13"/>
  <c r="Y108" i="13"/>
  <c r="K108" i="13" s="1"/>
  <c r="AE108" i="13"/>
  <c r="BC108" i="13"/>
  <c r="U107" i="13"/>
  <c r="AQ107" i="13"/>
  <c r="W107" i="13"/>
  <c r="AU107" i="13"/>
  <c r="Y107" i="13"/>
  <c r="K107" i="13" s="1"/>
  <c r="AE107" i="13"/>
  <c r="BC107" i="13"/>
  <c r="U106" i="13"/>
  <c r="AQ106" i="13"/>
  <c r="W106" i="13"/>
  <c r="AU106" i="13"/>
  <c r="Y106" i="13"/>
  <c r="K106" i="13" s="1"/>
  <c r="AE106" i="13"/>
  <c r="BC106" i="13"/>
  <c r="U105" i="13"/>
  <c r="AQ105" i="13"/>
  <c r="W105" i="13"/>
  <c r="AU105" i="13"/>
  <c r="Y105" i="13"/>
  <c r="K105" i="13" s="1"/>
  <c r="AE105" i="13"/>
  <c r="BC105" i="13"/>
  <c r="U104" i="13"/>
  <c r="AQ104" i="13"/>
  <c r="W104" i="13"/>
  <c r="AU104" i="13"/>
  <c r="Y104" i="13"/>
  <c r="K104" i="13" s="1"/>
  <c r="AE104" i="13"/>
  <c r="BC104" i="13"/>
  <c r="U103" i="13"/>
  <c r="AQ103" i="13"/>
  <c r="W103" i="13"/>
  <c r="AU103" i="13"/>
  <c r="Y103" i="13"/>
  <c r="AE103" i="13"/>
  <c r="BC103" i="13"/>
  <c r="U102" i="13"/>
  <c r="AQ102" i="13"/>
  <c r="W102" i="13"/>
  <c r="AU102" i="13"/>
  <c r="Y102" i="13"/>
  <c r="K102" i="13" s="1"/>
  <c r="AE102" i="13"/>
  <c r="BC102" i="13"/>
  <c r="U101" i="13"/>
  <c r="AQ101" i="13"/>
  <c r="W101" i="13"/>
  <c r="AU101" i="13"/>
  <c r="Y101" i="13"/>
  <c r="K101" i="13" s="1"/>
  <c r="AE101" i="13"/>
  <c r="BC101" i="13"/>
  <c r="U100" i="13"/>
  <c r="AQ100" i="13"/>
  <c r="W100" i="13"/>
  <c r="AU100" i="13"/>
  <c r="Y100" i="13"/>
  <c r="K100" i="13" s="1"/>
  <c r="AE100" i="13"/>
  <c r="BC100" i="13"/>
  <c r="U99" i="13"/>
  <c r="AQ99" i="13"/>
  <c r="W99" i="13"/>
  <c r="AU99" i="13"/>
  <c r="Y99" i="13"/>
  <c r="K99" i="13" s="1"/>
  <c r="AE99" i="13"/>
  <c r="BC99" i="13"/>
  <c r="U98" i="13"/>
  <c r="AQ98" i="13"/>
  <c r="W98" i="13"/>
  <c r="AU98" i="13"/>
  <c r="Y98" i="13"/>
  <c r="K98" i="13" s="1"/>
  <c r="AE98" i="13"/>
  <c r="BC98" i="13"/>
  <c r="U97" i="13"/>
  <c r="AQ97" i="13"/>
  <c r="W97" i="13"/>
  <c r="AU97" i="13"/>
  <c r="Y97" i="13"/>
  <c r="K97" i="13" s="1"/>
  <c r="AE97" i="13"/>
  <c r="BC97" i="13"/>
  <c r="U95" i="13"/>
  <c r="AQ95" i="13"/>
  <c r="W95" i="13"/>
  <c r="AU95" i="13"/>
  <c r="Y95" i="13"/>
  <c r="K95" i="13" s="1"/>
  <c r="AE95" i="13"/>
  <c r="BC95" i="13"/>
  <c r="U94" i="13"/>
  <c r="AQ94" i="13"/>
  <c r="W94" i="13"/>
  <c r="AU94" i="13"/>
  <c r="Y94" i="13"/>
  <c r="AE94" i="13"/>
  <c r="BC94" i="13"/>
  <c r="U93" i="13"/>
  <c r="AQ93" i="13"/>
  <c r="W93" i="13"/>
  <c r="AU93" i="13"/>
  <c r="Y93" i="13"/>
  <c r="K93" i="13" s="1"/>
  <c r="AE93" i="13"/>
  <c r="BC93" i="13"/>
  <c r="U92" i="13"/>
  <c r="AQ92" i="13"/>
  <c r="W92" i="13"/>
  <c r="AU92" i="13"/>
  <c r="Y92" i="13"/>
  <c r="K92" i="13" s="1"/>
  <c r="AE92" i="13"/>
  <c r="BC92" i="13"/>
  <c r="U91" i="13"/>
  <c r="AQ91" i="13"/>
  <c r="W91" i="13"/>
  <c r="AU91" i="13"/>
  <c r="Y91" i="13"/>
  <c r="K91" i="13" s="1"/>
  <c r="AE91" i="13"/>
  <c r="BC91" i="13"/>
  <c r="U90" i="13"/>
  <c r="AQ90" i="13"/>
  <c r="W90" i="13"/>
  <c r="AU90" i="13"/>
  <c r="Y90" i="13"/>
  <c r="K90" i="13" s="1"/>
  <c r="AE90" i="13"/>
  <c r="BC90" i="13"/>
  <c r="U89" i="13"/>
  <c r="AQ89" i="13"/>
  <c r="W89" i="13"/>
  <c r="AU89" i="13"/>
  <c r="Y89" i="13"/>
  <c r="K89" i="13" s="1"/>
  <c r="AE89" i="13"/>
  <c r="BC89" i="13"/>
  <c r="U88" i="13"/>
  <c r="AQ88" i="13"/>
  <c r="W88" i="13"/>
  <c r="AU88" i="13"/>
  <c r="Y88" i="13"/>
  <c r="K88" i="13" s="1"/>
  <c r="AE88" i="13"/>
  <c r="BC88" i="13"/>
  <c r="U87" i="13"/>
  <c r="AQ87" i="13"/>
  <c r="W87" i="13"/>
  <c r="AU87" i="13"/>
  <c r="Y87" i="13"/>
  <c r="K87" i="13" s="1"/>
  <c r="AE87" i="13"/>
  <c r="BC87" i="13"/>
  <c r="U86" i="13"/>
  <c r="AQ86" i="13"/>
  <c r="W86" i="13"/>
  <c r="AU86" i="13"/>
  <c r="Y86" i="13"/>
  <c r="K86" i="13" s="1"/>
  <c r="AE86" i="13"/>
  <c r="BC86" i="13"/>
  <c r="U85" i="13"/>
  <c r="AQ85" i="13"/>
  <c r="W85" i="13"/>
  <c r="AU85" i="13"/>
  <c r="Y85" i="13"/>
  <c r="K85" i="13" s="1"/>
  <c r="AE85" i="13"/>
  <c r="BC85" i="13"/>
  <c r="U83" i="13"/>
  <c r="AQ83" i="13"/>
  <c r="W83" i="13"/>
  <c r="AU83" i="13"/>
  <c r="Y83" i="13"/>
  <c r="K83" i="13" s="1"/>
  <c r="AE83" i="13"/>
  <c r="BC83" i="13"/>
  <c r="U82" i="13"/>
  <c r="AQ82" i="13"/>
  <c r="W82" i="13"/>
  <c r="AU82" i="13"/>
  <c r="Y82" i="13"/>
  <c r="K82" i="13" s="1"/>
  <c r="AE82" i="13"/>
  <c r="BC82" i="13"/>
  <c r="U81" i="13"/>
  <c r="AQ81" i="13"/>
  <c r="W81" i="13"/>
  <c r="AU81" i="13"/>
  <c r="Y81" i="13"/>
  <c r="K81" i="13" s="1"/>
  <c r="AE81" i="13"/>
  <c r="BC81" i="13"/>
  <c r="U80" i="13"/>
  <c r="AQ80" i="13"/>
  <c r="W80" i="13"/>
  <c r="AU80" i="13"/>
  <c r="Y80" i="13"/>
  <c r="K80" i="13" s="1"/>
  <c r="AE80" i="13"/>
  <c r="BC80" i="13"/>
  <c r="U79" i="13"/>
  <c r="AQ79" i="13"/>
  <c r="W79" i="13"/>
  <c r="AU79" i="13"/>
  <c r="Y79" i="13"/>
  <c r="K79" i="13" s="1"/>
  <c r="AE79" i="13"/>
  <c r="BC79" i="13"/>
  <c r="U78" i="13"/>
  <c r="AQ78" i="13"/>
  <c r="W78" i="13"/>
  <c r="AU78" i="13"/>
  <c r="Y78" i="13"/>
  <c r="K78" i="13" s="1"/>
  <c r="AE78" i="13"/>
  <c r="BC78" i="13"/>
  <c r="U77" i="13"/>
  <c r="AQ77" i="13"/>
  <c r="W77" i="13"/>
  <c r="AU77" i="13"/>
  <c r="Y77" i="13"/>
  <c r="K77" i="13" s="1"/>
  <c r="AE77" i="13"/>
  <c r="BC77" i="13"/>
  <c r="U76" i="13"/>
  <c r="AQ76" i="13"/>
  <c r="W76" i="13"/>
  <c r="AU76" i="13"/>
  <c r="Y76" i="13"/>
  <c r="K76" i="13" s="1"/>
  <c r="AE76" i="13"/>
  <c r="BC76" i="13"/>
  <c r="U75" i="13"/>
  <c r="AQ75" i="13"/>
  <c r="W75" i="13"/>
  <c r="AU75" i="13"/>
  <c r="Y75" i="13"/>
  <c r="K75" i="13" s="1"/>
  <c r="AE75" i="13"/>
  <c r="BC75" i="13"/>
  <c r="U74" i="13"/>
  <c r="AQ74" i="13"/>
  <c r="W74" i="13"/>
  <c r="AU74" i="13"/>
  <c r="Y74" i="13"/>
  <c r="K74" i="13" s="1"/>
  <c r="AE74" i="13"/>
  <c r="BC74" i="13"/>
  <c r="U73" i="13"/>
  <c r="AQ73" i="13"/>
  <c r="W73" i="13"/>
  <c r="AU73" i="13"/>
  <c r="Y73" i="13"/>
  <c r="K73" i="13" s="1"/>
  <c r="AE73" i="13"/>
  <c r="BC73" i="13"/>
  <c r="U72" i="13"/>
  <c r="AQ72" i="13"/>
  <c r="W72" i="13"/>
  <c r="AU72" i="13"/>
  <c r="Y72" i="13"/>
  <c r="K72" i="13" s="1"/>
  <c r="AE72" i="13"/>
  <c r="BC72" i="13"/>
  <c r="U71" i="13"/>
  <c r="AQ71" i="13"/>
  <c r="W71" i="13"/>
  <c r="AU71" i="13"/>
  <c r="Y71" i="13"/>
  <c r="AE71" i="13"/>
  <c r="BC71" i="13"/>
  <c r="U70" i="13"/>
  <c r="AQ70" i="13"/>
  <c r="W70" i="13"/>
  <c r="AU70" i="13"/>
  <c r="Y70" i="13"/>
  <c r="K70" i="13" s="1"/>
  <c r="AE70" i="13"/>
  <c r="BC70" i="13"/>
  <c r="U17" i="13"/>
  <c r="AQ17" i="13"/>
  <c r="W17" i="13"/>
  <c r="AU17" i="13"/>
  <c r="Y17" i="13"/>
  <c r="K17" i="13" s="1"/>
  <c r="AE17" i="13"/>
  <c r="BC17" i="13"/>
  <c r="U18" i="13"/>
  <c r="AQ18" i="13"/>
  <c r="W18" i="13"/>
  <c r="AU18" i="13"/>
  <c r="Y18" i="13"/>
  <c r="K18" i="13" s="1"/>
  <c r="AE18" i="13"/>
  <c r="BC18" i="13"/>
  <c r="U19" i="13"/>
  <c r="AQ19" i="13"/>
  <c r="W19" i="13"/>
  <c r="AU19" i="13"/>
  <c r="Y19" i="13"/>
  <c r="K19" i="13" s="1"/>
  <c r="AE19" i="13"/>
  <c r="BC19" i="13"/>
  <c r="U20" i="13"/>
  <c r="AQ20" i="13"/>
  <c r="W20" i="13"/>
  <c r="AU20" i="13"/>
  <c r="Y20" i="13"/>
  <c r="K20" i="13" s="1"/>
  <c r="AE20" i="13"/>
  <c r="BC20" i="13"/>
  <c r="U21" i="13"/>
  <c r="AQ21" i="13"/>
  <c r="W21" i="13"/>
  <c r="AU21" i="13"/>
  <c r="Y21" i="13"/>
  <c r="K21" i="13" s="1"/>
  <c r="AE21" i="13"/>
  <c r="BC21" i="13"/>
  <c r="U22" i="13"/>
  <c r="AQ22" i="13"/>
  <c r="W22" i="13"/>
  <c r="AU22" i="13"/>
  <c r="Y22" i="13"/>
  <c r="K22" i="13" s="1"/>
  <c r="AE22" i="13"/>
  <c r="BC22" i="13"/>
  <c r="U23" i="13"/>
  <c r="AQ23" i="13"/>
  <c r="W23" i="13"/>
  <c r="AU23" i="13"/>
  <c r="Y23" i="13"/>
  <c r="K23" i="13" s="1"/>
  <c r="AE23" i="13"/>
  <c r="BC23" i="13"/>
  <c r="U24" i="13"/>
  <c r="AQ24" i="13"/>
  <c r="W24" i="13"/>
  <c r="AU24" i="13"/>
  <c r="Y24" i="13"/>
  <c r="K24" i="13" s="1"/>
  <c r="AE24" i="13"/>
  <c r="BC24" i="13"/>
  <c r="U25" i="13"/>
  <c r="AQ25" i="13"/>
  <c r="W25" i="13"/>
  <c r="AU25" i="13"/>
  <c r="Y25" i="13"/>
  <c r="K25" i="13" s="1"/>
  <c r="AE25" i="13"/>
  <c r="BC25" i="13"/>
  <c r="U26" i="13"/>
  <c r="AQ26" i="13"/>
  <c r="W26" i="13"/>
  <c r="AU26" i="13"/>
  <c r="Y26" i="13"/>
  <c r="K26" i="13" s="1"/>
  <c r="AE26" i="13"/>
  <c r="BC26" i="13"/>
  <c r="U27" i="13"/>
  <c r="AQ27" i="13"/>
  <c r="W27" i="13"/>
  <c r="AU27" i="13"/>
  <c r="Y27" i="13"/>
  <c r="K27" i="13" s="1"/>
  <c r="AE27" i="13"/>
  <c r="BC27" i="13"/>
  <c r="U28" i="13"/>
  <c r="AQ28" i="13"/>
  <c r="W28" i="13"/>
  <c r="AU28" i="13"/>
  <c r="Y28" i="13"/>
  <c r="K28" i="13" s="1"/>
  <c r="AE28" i="13"/>
  <c r="BC28" i="13"/>
  <c r="U29" i="13"/>
  <c r="AQ29" i="13"/>
  <c r="W29" i="13"/>
  <c r="AU29" i="13"/>
  <c r="Y29" i="13"/>
  <c r="K29" i="13" s="1"/>
  <c r="AE29" i="13"/>
  <c r="BC29" i="13"/>
  <c r="U30" i="13"/>
  <c r="AQ30" i="13"/>
  <c r="W30" i="13"/>
  <c r="AU30" i="13"/>
  <c r="Y30" i="13"/>
  <c r="K30" i="13" s="1"/>
  <c r="AE30" i="13"/>
  <c r="BC30" i="13"/>
  <c r="U31" i="13"/>
  <c r="AQ31" i="13"/>
  <c r="W31" i="13"/>
  <c r="AU31" i="13"/>
  <c r="Y31" i="13"/>
  <c r="K31" i="13" s="1"/>
  <c r="AE31" i="13"/>
  <c r="BC31" i="13"/>
  <c r="U32" i="13"/>
  <c r="AQ32" i="13"/>
  <c r="W32" i="13"/>
  <c r="AU32" i="13"/>
  <c r="Y32" i="13"/>
  <c r="K32" i="13" s="1"/>
  <c r="AE32" i="13"/>
  <c r="BC32" i="13"/>
  <c r="U33" i="13"/>
  <c r="AQ33" i="13"/>
  <c r="W33" i="13"/>
  <c r="AU33" i="13"/>
  <c r="Y33" i="13"/>
  <c r="K33" i="13" s="1"/>
  <c r="AE33" i="13"/>
  <c r="BC33" i="13"/>
  <c r="U34" i="13"/>
  <c r="AQ34" i="13"/>
  <c r="W34" i="13"/>
  <c r="AU34" i="13"/>
  <c r="Y34" i="13"/>
  <c r="K34" i="13" s="1"/>
  <c r="AE34" i="13"/>
  <c r="BC34" i="13"/>
  <c r="U35" i="13"/>
  <c r="AQ35" i="13"/>
  <c r="W35" i="13"/>
  <c r="AU35" i="13"/>
  <c r="Y35" i="13"/>
  <c r="K35" i="13" s="1"/>
  <c r="AE35" i="13"/>
  <c r="BC35" i="13"/>
  <c r="U36" i="13"/>
  <c r="AQ36" i="13"/>
  <c r="W36" i="13"/>
  <c r="AU36" i="13"/>
  <c r="Y36" i="13"/>
  <c r="K36" i="13" s="1"/>
  <c r="AE36" i="13"/>
  <c r="BC36" i="13"/>
  <c r="U37" i="13"/>
  <c r="AQ37" i="13"/>
  <c r="W37" i="13"/>
  <c r="AU37" i="13"/>
  <c r="Y37" i="13"/>
  <c r="K37" i="13" s="1"/>
  <c r="AE37" i="13"/>
  <c r="BC37" i="13"/>
  <c r="U38" i="13"/>
  <c r="AQ38" i="13"/>
  <c r="W38" i="13"/>
  <c r="AU38" i="13"/>
  <c r="Y38" i="13"/>
  <c r="K38" i="13" s="1"/>
  <c r="AE38" i="13"/>
  <c r="BC38" i="13"/>
  <c r="U39" i="13"/>
  <c r="AQ39" i="13"/>
  <c r="W39" i="13"/>
  <c r="AU39" i="13"/>
  <c r="Y39" i="13"/>
  <c r="K39" i="13" s="1"/>
  <c r="AE39" i="13"/>
  <c r="BC39" i="13"/>
  <c r="U40" i="13"/>
  <c r="AQ40" i="13"/>
  <c r="W40" i="13"/>
  <c r="AU40" i="13"/>
  <c r="Y40" i="13"/>
  <c r="K40" i="13" s="1"/>
  <c r="AE40" i="13"/>
  <c r="BC40" i="13"/>
  <c r="U41" i="13"/>
  <c r="AQ41" i="13"/>
  <c r="W41" i="13"/>
  <c r="AU41" i="13"/>
  <c r="Y41" i="13"/>
  <c r="K41" i="13" s="1"/>
  <c r="AE41" i="13"/>
  <c r="BC41" i="13"/>
  <c r="U42" i="13"/>
  <c r="AQ42" i="13"/>
  <c r="W42" i="13"/>
  <c r="AU42" i="13"/>
  <c r="Y42" i="13"/>
  <c r="K42" i="13" s="1"/>
  <c r="AE42" i="13"/>
  <c r="BC42" i="13"/>
  <c r="U43" i="13"/>
  <c r="AQ43" i="13"/>
  <c r="W43" i="13"/>
  <c r="AU43" i="13"/>
  <c r="Y43" i="13"/>
  <c r="K43" i="13" s="1"/>
  <c r="AE43" i="13"/>
  <c r="BC43" i="13"/>
  <c r="U44" i="13"/>
  <c r="AQ44" i="13"/>
  <c r="W44" i="13"/>
  <c r="AU44" i="13"/>
  <c r="Y44" i="13"/>
  <c r="K44" i="13" s="1"/>
  <c r="AE44" i="13"/>
  <c r="BC44" i="13"/>
  <c r="U45" i="13"/>
  <c r="AQ45" i="13"/>
  <c r="W45" i="13"/>
  <c r="AU45" i="13"/>
  <c r="Y45" i="13"/>
  <c r="K45" i="13" s="1"/>
  <c r="AE45" i="13"/>
  <c r="BC45" i="13"/>
  <c r="U46" i="13"/>
  <c r="AQ46" i="13"/>
  <c r="W46" i="13"/>
  <c r="AU46" i="13"/>
  <c r="Y46" i="13"/>
  <c r="K46" i="13" s="1"/>
  <c r="AE46" i="13"/>
  <c r="BC46" i="13"/>
  <c r="U47" i="13"/>
  <c r="AQ47" i="13"/>
  <c r="W47" i="13"/>
  <c r="AU47" i="13"/>
  <c r="Y47" i="13"/>
  <c r="K47" i="13" s="1"/>
  <c r="AE47" i="13"/>
  <c r="BC47" i="13"/>
  <c r="U48" i="13"/>
  <c r="AQ48" i="13"/>
  <c r="W48" i="13"/>
  <c r="AU48" i="13"/>
  <c r="Y48" i="13"/>
  <c r="K48" i="13" s="1"/>
  <c r="AE48" i="13"/>
  <c r="BC48" i="13"/>
  <c r="U49" i="13"/>
  <c r="AQ49" i="13"/>
  <c r="W49" i="13"/>
  <c r="AU49" i="13"/>
  <c r="Y49" i="13"/>
  <c r="K49" i="13" s="1"/>
  <c r="AE49" i="13"/>
  <c r="BC49" i="13"/>
  <c r="U50" i="13"/>
  <c r="AQ50" i="13"/>
  <c r="W50" i="13"/>
  <c r="AU50" i="13"/>
  <c r="Y50" i="13"/>
  <c r="K50" i="13" s="1"/>
  <c r="AE50" i="13"/>
  <c r="BC50" i="13"/>
  <c r="U51" i="13"/>
  <c r="AQ51" i="13"/>
  <c r="W51" i="13"/>
  <c r="AU51" i="13"/>
  <c r="Y51" i="13"/>
  <c r="K51" i="13" s="1"/>
  <c r="AE51" i="13"/>
  <c r="BC51" i="13"/>
  <c r="U52" i="13"/>
  <c r="AQ52" i="13"/>
  <c r="W52" i="13"/>
  <c r="AU52" i="13"/>
  <c r="Y52" i="13"/>
  <c r="K52" i="13" s="1"/>
  <c r="AE52" i="13"/>
  <c r="BC52" i="13"/>
  <c r="U53" i="13"/>
  <c r="AQ53" i="13"/>
  <c r="W53" i="13"/>
  <c r="AU53" i="13"/>
  <c r="Y53" i="13"/>
  <c r="K53" i="13" s="1"/>
  <c r="AE53" i="13"/>
  <c r="BC53" i="13"/>
  <c r="U54" i="13"/>
  <c r="AQ54" i="13"/>
  <c r="W54" i="13"/>
  <c r="AU54" i="13"/>
  <c r="Y54" i="13"/>
  <c r="K54" i="13" s="1"/>
  <c r="AE54" i="13"/>
  <c r="BC54" i="13"/>
  <c r="U55" i="13"/>
  <c r="AQ55" i="13"/>
  <c r="W55" i="13"/>
  <c r="AU55" i="13"/>
  <c r="Y55" i="13"/>
  <c r="K55" i="13" s="1"/>
  <c r="AE55" i="13"/>
  <c r="BC55" i="13"/>
  <c r="U56" i="13"/>
  <c r="AQ56" i="13"/>
  <c r="W56" i="13"/>
  <c r="AU56" i="13"/>
  <c r="Y56" i="13"/>
  <c r="K56" i="13" s="1"/>
  <c r="AE56" i="13"/>
  <c r="BC56" i="13"/>
  <c r="U57" i="13"/>
  <c r="AQ57" i="13"/>
  <c r="W57" i="13"/>
  <c r="AU57" i="13"/>
  <c r="Y57" i="13"/>
  <c r="K57" i="13" s="1"/>
  <c r="AE57" i="13"/>
  <c r="BC57" i="13"/>
  <c r="U58" i="13"/>
  <c r="AQ58" i="13"/>
  <c r="W58" i="13"/>
  <c r="AU58" i="13"/>
  <c r="Y58" i="13"/>
  <c r="K58" i="13" s="1"/>
  <c r="AE58" i="13"/>
  <c r="BC58" i="13"/>
  <c r="U59" i="13"/>
  <c r="AQ59" i="13"/>
  <c r="W59" i="13"/>
  <c r="AU59" i="13"/>
  <c r="Y59" i="13"/>
  <c r="K59" i="13" s="1"/>
  <c r="AE59" i="13"/>
  <c r="BC59" i="13"/>
  <c r="U60" i="13"/>
  <c r="AQ60" i="13"/>
  <c r="W60" i="13"/>
  <c r="AU60" i="13"/>
  <c r="Y60" i="13"/>
  <c r="K60" i="13" s="1"/>
  <c r="AE60" i="13"/>
  <c r="BC60" i="13"/>
  <c r="U61" i="13"/>
  <c r="AQ61" i="13"/>
  <c r="W61" i="13"/>
  <c r="AU61" i="13"/>
  <c r="Y61" i="13"/>
  <c r="K61" i="13" s="1"/>
  <c r="AE61" i="13"/>
  <c r="BC61" i="13"/>
  <c r="U62" i="13"/>
  <c r="AQ62" i="13"/>
  <c r="W62" i="13"/>
  <c r="AU62" i="13"/>
  <c r="Y62" i="13"/>
  <c r="K62" i="13" s="1"/>
  <c r="AE62" i="13"/>
  <c r="BC62" i="13"/>
  <c r="U63" i="13"/>
  <c r="AQ63" i="13"/>
  <c r="W63" i="13"/>
  <c r="AU63" i="13"/>
  <c r="Y63" i="13"/>
  <c r="K63" i="13" s="1"/>
  <c r="AE63" i="13"/>
  <c r="BC63" i="13"/>
  <c r="U64" i="13"/>
  <c r="AQ64" i="13"/>
  <c r="W64" i="13"/>
  <c r="AU64" i="13"/>
  <c r="Y64" i="13"/>
  <c r="K64" i="13" s="1"/>
  <c r="AE64" i="13"/>
  <c r="BC64" i="13"/>
  <c r="U65" i="13"/>
  <c r="AQ65" i="13"/>
  <c r="W65" i="13"/>
  <c r="AU65" i="13"/>
  <c r="Y65" i="13"/>
  <c r="K65" i="13" s="1"/>
  <c r="AE65" i="13"/>
  <c r="BC65" i="13"/>
  <c r="U66" i="13"/>
  <c r="AQ66" i="13"/>
  <c r="W66" i="13"/>
  <c r="AU66" i="13"/>
  <c r="Y66" i="13"/>
  <c r="K66" i="13" s="1"/>
  <c r="AE66" i="13"/>
  <c r="BC66" i="13"/>
  <c r="U67" i="13"/>
  <c r="AQ67" i="13"/>
  <c r="W67" i="13"/>
  <c r="AU67" i="13"/>
  <c r="Y67" i="13"/>
  <c r="K67" i="13" s="1"/>
  <c r="AE67" i="13"/>
  <c r="BC67" i="13"/>
  <c r="U16" i="13"/>
  <c r="AQ16" i="13"/>
  <c r="W16" i="13"/>
  <c r="AU16" i="13"/>
  <c r="Y16" i="13"/>
  <c r="K16" i="13" s="1"/>
  <c r="AE16" i="13"/>
  <c r="BC16" i="13"/>
  <c r="V137" i="13"/>
  <c r="AR137" i="13"/>
  <c r="X137" i="13"/>
  <c r="AV137" i="13"/>
  <c r="Z137" i="13"/>
  <c r="L137" i="13" s="1"/>
  <c r="AF137" i="13"/>
  <c r="BD137" i="13"/>
  <c r="S137" i="13"/>
  <c r="AM137" i="13"/>
  <c r="V136" i="13"/>
  <c r="AR136" i="13"/>
  <c r="X136" i="13"/>
  <c r="AV136" i="13"/>
  <c r="Z136" i="13"/>
  <c r="L136" i="13" s="1"/>
  <c r="AF136" i="13"/>
  <c r="BD136" i="13"/>
  <c r="S136" i="13"/>
  <c r="AM136" i="13"/>
  <c r="V135" i="13"/>
  <c r="AR135" i="13"/>
  <c r="X135" i="13"/>
  <c r="AV135" i="13"/>
  <c r="Z135" i="13"/>
  <c r="L135" i="13" s="1"/>
  <c r="AF135" i="13"/>
  <c r="BD135" i="13"/>
  <c r="S135" i="13"/>
  <c r="AM135" i="13"/>
  <c r="V134" i="13"/>
  <c r="AR134" i="13"/>
  <c r="X134" i="13"/>
  <c r="AV134" i="13"/>
  <c r="Z134" i="13"/>
  <c r="L134" i="13" s="1"/>
  <c r="AF134" i="13"/>
  <c r="BD134" i="13"/>
  <c r="S134" i="13"/>
  <c r="AM134" i="13"/>
  <c r="V133" i="13"/>
  <c r="AR133" i="13"/>
  <c r="X133" i="13"/>
  <c r="AV133" i="13"/>
  <c r="Z133" i="13"/>
  <c r="L133" i="13" s="1"/>
  <c r="AF133" i="13"/>
  <c r="BD133" i="13"/>
  <c r="S133" i="13"/>
  <c r="AM133" i="13"/>
  <c r="V132" i="13"/>
  <c r="AR132" i="13"/>
  <c r="X132" i="13"/>
  <c r="AV132" i="13"/>
  <c r="Z132" i="13"/>
  <c r="L132" i="13" s="1"/>
  <c r="AF132" i="13"/>
  <c r="BD132" i="13"/>
  <c r="S132" i="13"/>
  <c r="AM132" i="13"/>
  <c r="V131" i="13"/>
  <c r="AR131" i="13"/>
  <c r="X131" i="13"/>
  <c r="AV131" i="13"/>
  <c r="Z131" i="13"/>
  <c r="AF131" i="13"/>
  <c r="BD131" i="13"/>
  <c r="S131" i="13"/>
  <c r="AM131" i="13"/>
  <c r="V130" i="13"/>
  <c r="AR130" i="13"/>
  <c r="X130" i="13"/>
  <c r="AV130" i="13"/>
  <c r="Z130" i="13"/>
  <c r="L130" i="13" s="1"/>
  <c r="AF130" i="13"/>
  <c r="BD130" i="13"/>
  <c r="S130" i="13"/>
  <c r="AM130" i="13"/>
  <c r="V129" i="13"/>
  <c r="AR129" i="13"/>
  <c r="X129" i="13"/>
  <c r="AV129" i="13"/>
  <c r="Z129" i="13"/>
  <c r="L129" i="13" s="1"/>
  <c r="AF129" i="13"/>
  <c r="BD129" i="13"/>
  <c r="S129" i="13"/>
  <c r="AM129" i="13"/>
  <c r="V128" i="13"/>
  <c r="AR128" i="13"/>
  <c r="X128" i="13"/>
  <c r="AV128" i="13"/>
  <c r="Z128" i="13"/>
  <c r="L128" i="13" s="1"/>
  <c r="AF128" i="13"/>
  <c r="BD128" i="13"/>
  <c r="S128" i="13"/>
  <c r="AM128" i="13"/>
  <c r="V127" i="13"/>
  <c r="AR127" i="13"/>
  <c r="X127" i="13"/>
  <c r="AV127" i="13"/>
  <c r="Z127" i="13"/>
  <c r="L127" i="13" s="1"/>
  <c r="AF127" i="13"/>
  <c r="BD127" i="13"/>
  <c r="S127" i="13"/>
  <c r="AM127" i="13"/>
  <c r="V126" i="13"/>
  <c r="AR126" i="13"/>
  <c r="X126" i="13"/>
  <c r="AV126" i="13"/>
  <c r="Z126" i="13"/>
  <c r="L126" i="13" s="1"/>
  <c r="AF126" i="13"/>
  <c r="BD126" i="13"/>
  <c r="S126" i="13"/>
  <c r="AM126" i="13"/>
  <c r="V125" i="13"/>
  <c r="AR125" i="13"/>
  <c r="X125" i="13"/>
  <c r="AV125" i="13"/>
  <c r="Z125" i="13"/>
  <c r="L125" i="13" s="1"/>
  <c r="AF125" i="13"/>
  <c r="BD125" i="13"/>
  <c r="S125" i="13"/>
  <c r="AM125" i="13"/>
  <c r="V123" i="13"/>
  <c r="AR123" i="13"/>
  <c r="X123" i="13"/>
  <c r="AV123" i="13"/>
  <c r="Z123" i="13"/>
  <c r="L123" i="13" s="1"/>
  <c r="AF123" i="13"/>
  <c r="BD123" i="13"/>
  <c r="S123" i="13"/>
  <c r="AM123" i="13"/>
  <c r="V122" i="13"/>
  <c r="AR122" i="13"/>
  <c r="X122" i="13"/>
  <c r="AV122" i="13"/>
  <c r="Z122" i="13"/>
  <c r="L122" i="13" s="1"/>
  <c r="AF122" i="13"/>
  <c r="BD122" i="13"/>
  <c r="S122" i="13"/>
  <c r="AM122" i="13"/>
  <c r="V121" i="13"/>
  <c r="AR121" i="13"/>
  <c r="X121" i="13"/>
  <c r="AV121" i="13"/>
  <c r="Z121" i="13"/>
  <c r="L121" i="13" s="1"/>
  <c r="AF121" i="13"/>
  <c r="BD121" i="13"/>
  <c r="S121" i="13"/>
  <c r="AM121" i="13"/>
  <c r="V120" i="13"/>
  <c r="AR120" i="13"/>
  <c r="X120" i="13"/>
  <c r="AV120" i="13"/>
  <c r="Z120" i="13"/>
  <c r="AF120" i="13"/>
  <c r="BD120" i="13"/>
  <c r="S120" i="13"/>
  <c r="AM120" i="13"/>
  <c r="V119" i="13"/>
  <c r="AR119" i="13"/>
  <c r="X119" i="13"/>
  <c r="AV119" i="13"/>
  <c r="Z119" i="13"/>
  <c r="L119" i="13" s="1"/>
  <c r="AF119" i="13"/>
  <c r="BD119" i="13"/>
  <c r="S119" i="13"/>
  <c r="AM119" i="13"/>
  <c r="V118" i="13"/>
  <c r="AR118" i="13"/>
  <c r="X118" i="13"/>
  <c r="AV118" i="13"/>
  <c r="Z118" i="13"/>
  <c r="L118" i="13" s="1"/>
  <c r="AF118" i="13"/>
  <c r="BD118" i="13"/>
  <c r="S118" i="13"/>
  <c r="AM118" i="13"/>
  <c r="V116" i="13"/>
  <c r="AR116" i="13"/>
  <c r="X116" i="13"/>
  <c r="AV116" i="13"/>
  <c r="Z116" i="13"/>
  <c r="L116" i="13" s="1"/>
  <c r="AF116" i="13"/>
  <c r="BD116" i="13"/>
  <c r="S116" i="13"/>
  <c r="AM116" i="13"/>
  <c r="V115" i="13"/>
  <c r="AR115" i="13"/>
  <c r="X115" i="13"/>
  <c r="AV115" i="13"/>
  <c r="Z115" i="13"/>
  <c r="AF115" i="13"/>
  <c r="BD115" i="13"/>
  <c r="S115" i="13"/>
  <c r="AM115" i="13"/>
  <c r="V114" i="13"/>
  <c r="AR114" i="13"/>
  <c r="X114" i="13"/>
  <c r="AV114" i="13"/>
  <c r="Z114" i="13"/>
  <c r="L114" i="13" s="1"/>
  <c r="AF114" i="13"/>
  <c r="BD114" i="13"/>
  <c r="S114" i="13"/>
  <c r="AM114" i="13"/>
  <c r="V113" i="13"/>
  <c r="AR113" i="13"/>
  <c r="X113" i="13"/>
  <c r="AV113" i="13"/>
  <c r="Z113" i="13"/>
  <c r="L113" i="13" s="1"/>
  <c r="AF113" i="13"/>
  <c r="BD113" i="13"/>
  <c r="S113" i="13"/>
  <c r="AM113" i="13"/>
  <c r="V112" i="13"/>
  <c r="AR112" i="13"/>
  <c r="X112" i="13"/>
  <c r="AV112" i="13"/>
  <c r="Z112" i="13"/>
  <c r="L112" i="13" s="1"/>
  <c r="AF112" i="13"/>
  <c r="BD112" i="13"/>
  <c r="S112" i="13"/>
  <c r="AM112" i="13"/>
  <c r="V110" i="13"/>
  <c r="AR110" i="13"/>
  <c r="X110" i="13"/>
  <c r="AV110" i="13"/>
  <c r="Z110" i="13"/>
  <c r="L110" i="13" s="1"/>
  <c r="AF110" i="13"/>
  <c r="BD110" i="13"/>
  <c r="S110" i="13"/>
  <c r="AM110" i="13"/>
  <c r="V109" i="13"/>
  <c r="AR109" i="13"/>
  <c r="X109" i="13"/>
  <c r="AV109" i="13"/>
  <c r="Z109" i="13"/>
  <c r="L109" i="13" s="1"/>
  <c r="AF109" i="13"/>
  <c r="BD109" i="13"/>
  <c r="S109" i="13"/>
  <c r="AM109" i="13"/>
  <c r="V108" i="13"/>
  <c r="AR108" i="13"/>
  <c r="X108" i="13"/>
  <c r="AV108" i="13"/>
  <c r="Z108" i="13"/>
  <c r="L108" i="13" s="1"/>
  <c r="AF108" i="13"/>
  <c r="BD108" i="13"/>
  <c r="S108" i="13"/>
  <c r="AM108" i="13"/>
  <c r="V107" i="13"/>
  <c r="AR107" i="13"/>
  <c r="X107" i="13"/>
  <c r="AV107" i="13"/>
  <c r="Z107" i="13"/>
  <c r="AF107" i="13"/>
  <c r="BD107" i="13"/>
  <c r="S107" i="13"/>
  <c r="AM107" i="13"/>
  <c r="V106" i="13"/>
  <c r="AR106" i="13"/>
  <c r="X106" i="13"/>
  <c r="AV106" i="13"/>
  <c r="Z106" i="13"/>
  <c r="L106" i="13" s="1"/>
  <c r="AF106" i="13"/>
  <c r="BD106" i="13"/>
  <c r="S106" i="13"/>
  <c r="AM106" i="13"/>
  <c r="V105" i="13"/>
  <c r="AR105" i="13"/>
  <c r="X105" i="13"/>
  <c r="AV105" i="13"/>
  <c r="Z105" i="13"/>
  <c r="L105" i="13" s="1"/>
  <c r="AF105" i="13"/>
  <c r="BD105" i="13"/>
  <c r="S105" i="13"/>
  <c r="AM105" i="13"/>
  <c r="V104" i="13"/>
  <c r="AR104" i="13"/>
  <c r="X104" i="13"/>
  <c r="AV104" i="13"/>
  <c r="Z104" i="13"/>
  <c r="L104" i="13" s="1"/>
  <c r="AF104" i="13"/>
  <c r="BD104" i="13"/>
  <c r="S104" i="13"/>
  <c r="AM104" i="13"/>
  <c r="V103" i="13"/>
  <c r="AR103" i="13"/>
  <c r="X103" i="13"/>
  <c r="AV103" i="13"/>
  <c r="Z103" i="13"/>
  <c r="L103" i="13" s="1"/>
  <c r="AF103" i="13"/>
  <c r="BD103" i="13"/>
  <c r="S103" i="13"/>
  <c r="AM103" i="13"/>
  <c r="V102" i="13"/>
  <c r="AR102" i="13"/>
  <c r="X102" i="13"/>
  <c r="AV102" i="13"/>
  <c r="Z102" i="13"/>
  <c r="L102" i="13" s="1"/>
  <c r="AF102" i="13"/>
  <c r="BD102" i="13"/>
  <c r="S102" i="13"/>
  <c r="AM102" i="13"/>
  <c r="V101" i="13"/>
  <c r="AR101" i="13"/>
  <c r="X101" i="13"/>
  <c r="AV101" i="13"/>
  <c r="Z101" i="13"/>
  <c r="L101" i="13" s="1"/>
  <c r="AF101" i="13"/>
  <c r="BD101" i="13"/>
  <c r="S101" i="13"/>
  <c r="AM101" i="13"/>
  <c r="V100" i="13"/>
  <c r="AR100" i="13"/>
  <c r="X100" i="13"/>
  <c r="AV100" i="13"/>
  <c r="Z100" i="13"/>
  <c r="L100" i="13" s="1"/>
  <c r="AF100" i="13"/>
  <c r="BD100" i="13"/>
  <c r="S100" i="13"/>
  <c r="AM100" i="13"/>
  <c r="V99" i="13"/>
  <c r="AR99" i="13"/>
  <c r="X99" i="13"/>
  <c r="AV99" i="13"/>
  <c r="Z99" i="13"/>
  <c r="L99" i="13" s="1"/>
  <c r="AF99" i="13"/>
  <c r="BD99" i="13"/>
  <c r="S99" i="13"/>
  <c r="AM99" i="13"/>
  <c r="V98" i="13"/>
  <c r="AR98" i="13"/>
  <c r="X98" i="13"/>
  <c r="AV98" i="13"/>
  <c r="Z98" i="13"/>
  <c r="L98" i="13" s="1"/>
  <c r="AF98" i="13"/>
  <c r="BD98" i="13"/>
  <c r="S98" i="13"/>
  <c r="AM98" i="13"/>
  <c r="V97" i="13"/>
  <c r="AR97" i="13"/>
  <c r="X97" i="13"/>
  <c r="AV97" i="13"/>
  <c r="Z97" i="13"/>
  <c r="L97" i="13" s="1"/>
  <c r="AF97" i="13"/>
  <c r="BD97" i="13"/>
  <c r="S97" i="13"/>
  <c r="AM97" i="13"/>
  <c r="V95" i="13"/>
  <c r="AR95" i="13"/>
  <c r="X95" i="13"/>
  <c r="AV95" i="13"/>
  <c r="Z95" i="13"/>
  <c r="L95" i="13" s="1"/>
  <c r="AF95" i="13"/>
  <c r="BD95" i="13"/>
  <c r="S95" i="13"/>
  <c r="AM95" i="13"/>
  <c r="V94" i="13"/>
  <c r="AR94" i="13"/>
  <c r="X94" i="13"/>
  <c r="AV94" i="13"/>
  <c r="Z94" i="13"/>
  <c r="L94" i="13" s="1"/>
  <c r="AF94" i="13"/>
  <c r="BD94" i="13"/>
  <c r="S94" i="13"/>
  <c r="AM94" i="13"/>
  <c r="V93" i="13"/>
  <c r="AR93" i="13"/>
  <c r="X93" i="13"/>
  <c r="AV93" i="13"/>
  <c r="Z93" i="13"/>
  <c r="L93" i="13" s="1"/>
  <c r="AF93" i="13"/>
  <c r="BD93" i="13"/>
  <c r="S93" i="13"/>
  <c r="AM93" i="13"/>
  <c r="V92" i="13"/>
  <c r="AR92" i="13"/>
  <c r="X92" i="13"/>
  <c r="AV92" i="13"/>
  <c r="Z92" i="13"/>
  <c r="L92" i="13" s="1"/>
  <c r="AF92" i="13"/>
  <c r="BD92" i="13"/>
  <c r="S92" i="13"/>
  <c r="AM92" i="13"/>
  <c r="V91" i="13"/>
  <c r="AR91" i="13"/>
  <c r="X91" i="13"/>
  <c r="AV91" i="13"/>
  <c r="Z91" i="13"/>
  <c r="L91" i="13" s="1"/>
  <c r="AF91" i="13"/>
  <c r="BD91" i="13"/>
  <c r="S91" i="13"/>
  <c r="AM91" i="13"/>
  <c r="V90" i="13"/>
  <c r="AR90" i="13"/>
  <c r="X90" i="13"/>
  <c r="AV90" i="13"/>
  <c r="Z90" i="13"/>
  <c r="L90" i="13" s="1"/>
  <c r="AF90" i="13"/>
  <c r="BD90" i="13"/>
  <c r="S90" i="13"/>
  <c r="AM90" i="13"/>
  <c r="V89" i="13"/>
  <c r="AR89" i="13"/>
  <c r="X89" i="13"/>
  <c r="AV89" i="13"/>
  <c r="Z89" i="13"/>
  <c r="L89" i="13" s="1"/>
  <c r="AF89" i="13"/>
  <c r="BD89" i="13"/>
  <c r="S89" i="13"/>
  <c r="AM89" i="13"/>
  <c r="V88" i="13"/>
  <c r="AR88" i="13"/>
  <c r="X88" i="13"/>
  <c r="AV88" i="13"/>
  <c r="Z88" i="13"/>
  <c r="L88" i="13" s="1"/>
  <c r="AF88" i="13"/>
  <c r="BD88" i="13"/>
  <c r="S88" i="13"/>
  <c r="AM88" i="13"/>
  <c r="V87" i="13"/>
  <c r="AR87" i="13"/>
  <c r="X87" i="13"/>
  <c r="AV87" i="13"/>
  <c r="Z87" i="13"/>
  <c r="L87" i="13" s="1"/>
  <c r="AF87" i="13"/>
  <c r="BD87" i="13"/>
  <c r="S87" i="13"/>
  <c r="AM87" i="13"/>
  <c r="V86" i="13"/>
  <c r="AR86" i="13"/>
  <c r="X86" i="13"/>
  <c r="AV86" i="13"/>
  <c r="Z86" i="13"/>
  <c r="AF86" i="13"/>
  <c r="BD86" i="13"/>
  <c r="S86" i="13"/>
  <c r="AM86" i="13"/>
  <c r="V85" i="13"/>
  <c r="AR85" i="13"/>
  <c r="X85" i="13"/>
  <c r="AV85" i="13"/>
  <c r="Z85" i="13"/>
  <c r="L85" i="13" s="1"/>
  <c r="AF85" i="13"/>
  <c r="BD85" i="13"/>
  <c r="S85" i="13"/>
  <c r="AM85" i="13"/>
  <c r="V83" i="13"/>
  <c r="AR83" i="13"/>
  <c r="X83" i="13"/>
  <c r="AV83" i="13"/>
  <c r="Z83" i="13"/>
  <c r="L83" i="13" s="1"/>
  <c r="AF83" i="13"/>
  <c r="BD83" i="13"/>
  <c r="S83" i="13"/>
  <c r="AM83" i="13"/>
  <c r="V82" i="13"/>
  <c r="AR82" i="13"/>
  <c r="X82" i="13"/>
  <c r="AV82" i="13"/>
  <c r="Z82" i="13"/>
  <c r="L82" i="13" s="1"/>
  <c r="AF82" i="13"/>
  <c r="BD82" i="13"/>
  <c r="S82" i="13"/>
  <c r="AM82" i="13"/>
  <c r="V81" i="13"/>
  <c r="AR81" i="13"/>
  <c r="X81" i="13"/>
  <c r="AV81" i="13"/>
  <c r="Z81" i="13"/>
  <c r="L81" i="13" s="1"/>
  <c r="AF81" i="13"/>
  <c r="BD81" i="13"/>
  <c r="S81" i="13"/>
  <c r="AM81" i="13"/>
  <c r="V80" i="13"/>
  <c r="AR80" i="13"/>
  <c r="X80" i="13"/>
  <c r="AV80" i="13"/>
  <c r="Z80" i="13"/>
  <c r="L80" i="13" s="1"/>
  <c r="AF80" i="13"/>
  <c r="BD80" i="13"/>
  <c r="S80" i="13"/>
  <c r="AM80" i="13"/>
  <c r="V79" i="13"/>
  <c r="AR79" i="13"/>
  <c r="X79" i="13"/>
  <c r="AV79" i="13"/>
  <c r="Z79" i="13"/>
  <c r="L79" i="13" s="1"/>
  <c r="AF79" i="13"/>
  <c r="BD79" i="13"/>
  <c r="S79" i="13"/>
  <c r="AM79" i="13"/>
  <c r="V78" i="13"/>
  <c r="AR78" i="13"/>
  <c r="X78" i="13"/>
  <c r="AV78" i="13"/>
  <c r="Z78" i="13"/>
  <c r="L78" i="13" s="1"/>
  <c r="AF78" i="13"/>
  <c r="BD78" i="13"/>
  <c r="S78" i="13"/>
  <c r="AM78" i="13"/>
  <c r="V77" i="13"/>
  <c r="AR77" i="13"/>
  <c r="X77" i="13"/>
  <c r="AV77" i="13"/>
  <c r="Z77" i="13"/>
  <c r="L77" i="13" s="1"/>
  <c r="AF77" i="13"/>
  <c r="BD77" i="13"/>
  <c r="S77" i="13"/>
  <c r="AM77" i="13"/>
  <c r="V76" i="13"/>
  <c r="AR76" i="13"/>
  <c r="X76" i="13"/>
  <c r="AV76" i="13"/>
  <c r="Z76" i="13"/>
  <c r="L76" i="13" s="1"/>
  <c r="AF76" i="13"/>
  <c r="BD76" i="13"/>
  <c r="S76" i="13"/>
  <c r="AM76" i="13"/>
  <c r="V75" i="13"/>
  <c r="AR75" i="13"/>
  <c r="X75" i="13"/>
  <c r="AV75" i="13"/>
  <c r="Z75" i="13"/>
  <c r="L75" i="13" s="1"/>
  <c r="AF75" i="13"/>
  <c r="BD75" i="13"/>
  <c r="S75" i="13"/>
  <c r="AM75" i="13"/>
  <c r="V74" i="13"/>
  <c r="AR74" i="13"/>
  <c r="X74" i="13"/>
  <c r="AV74" i="13"/>
  <c r="Z74" i="13"/>
  <c r="L74" i="13" s="1"/>
  <c r="AF74" i="13"/>
  <c r="BD74" i="13"/>
  <c r="S74" i="13"/>
  <c r="AM74" i="13"/>
  <c r="V73" i="13"/>
  <c r="AR73" i="13"/>
  <c r="X73" i="13"/>
  <c r="AV73" i="13"/>
  <c r="Z73" i="13"/>
  <c r="L73" i="13" s="1"/>
  <c r="AF73" i="13"/>
  <c r="BD73" i="13"/>
  <c r="S73" i="13"/>
  <c r="AM73" i="13"/>
  <c r="V72" i="13"/>
  <c r="AR72" i="13"/>
  <c r="X72" i="13"/>
  <c r="AV72" i="13"/>
  <c r="Z72" i="13"/>
  <c r="L72" i="13" s="1"/>
  <c r="AF72" i="13"/>
  <c r="BD72" i="13"/>
  <c r="S72" i="13"/>
  <c r="AM72" i="13"/>
  <c r="V71" i="13"/>
  <c r="AR71" i="13"/>
  <c r="X71" i="13"/>
  <c r="AV71" i="13"/>
  <c r="Z71" i="13"/>
  <c r="L71" i="13" s="1"/>
  <c r="AF71" i="13"/>
  <c r="BD71" i="13"/>
  <c r="S71" i="13"/>
  <c r="AM71" i="13"/>
  <c r="V70" i="13"/>
  <c r="AR70" i="13"/>
  <c r="X70" i="13"/>
  <c r="AV70" i="13"/>
  <c r="Z70" i="13"/>
  <c r="AF70" i="13"/>
  <c r="BD70" i="13"/>
  <c r="S70" i="13"/>
  <c r="AM70" i="13"/>
  <c r="V67" i="13"/>
  <c r="AR67" i="13"/>
  <c r="X67" i="13"/>
  <c r="AV67" i="13"/>
  <c r="Z67" i="13"/>
  <c r="L67" i="13" s="1"/>
  <c r="AF67" i="13"/>
  <c r="BD67" i="13"/>
  <c r="S67" i="13"/>
  <c r="AM67" i="13"/>
  <c r="V66" i="13"/>
  <c r="AR66" i="13"/>
  <c r="X66" i="13"/>
  <c r="AV66" i="13"/>
  <c r="Z66" i="13"/>
  <c r="L66" i="13" s="1"/>
  <c r="AF66" i="13"/>
  <c r="BD66" i="13"/>
  <c r="S66" i="13"/>
  <c r="AM66" i="13"/>
  <c r="V65" i="13"/>
  <c r="AR65" i="13"/>
  <c r="X65" i="13"/>
  <c r="AV65" i="13"/>
  <c r="Z65" i="13"/>
  <c r="L65" i="13" s="1"/>
  <c r="AF65" i="13"/>
  <c r="BD65" i="13"/>
  <c r="S65" i="13"/>
  <c r="AM65" i="13"/>
  <c r="V64" i="13"/>
  <c r="AR64" i="13"/>
  <c r="X64" i="13"/>
  <c r="AV64" i="13"/>
  <c r="Z64" i="13"/>
  <c r="L64" i="13" s="1"/>
  <c r="AF64" i="13"/>
  <c r="BD64" i="13"/>
  <c r="S64" i="13"/>
  <c r="AM64" i="13"/>
  <c r="V63" i="13"/>
  <c r="AR63" i="13"/>
  <c r="X63" i="13"/>
  <c r="AV63" i="13"/>
  <c r="Z63" i="13"/>
  <c r="L63" i="13" s="1"/>
  <c r="AF63" i="13"/>
  <c r="BD63" i="13"/>
  <c r="S63" i="13"/>
  <c r="AM63" i="13"/>
  <c r="V62" i="13"/>
  <c r="AR62" i="13"/>
  <c r="X62" i="13"/>
  <c r="AV62" i="13"/>
  <c r="Z62" i="13"/>
  <c r="L62" i="13" s="1"/>
  <c r="AF62" i="13"/>
  <c r="BD62" i="13"/>
  <c r="S62" i="13"/>
  <c r="AM62" i="13"/>
  <c r="V61" i="13"/>
  <c r="AR61" i="13"/>
  <c r="X61" i="13"/>
  <c r="AV61" i="13"/>
  <c r="Z61" i="13"/>
  <c r="L61" i="13" s="1"/>
  <c r="AF61" i="13"/>
  <c r="BD61" i="13"/>
  <c r="S61" i="13"/>
  <c r="AM61" i="13"/>
  <c r="V60" i="13"/>
  <c r="AR60" i="13"/>
  <c r="X60" i="13"/>
  <c r="AV60" i="13"/>
  <c r="Z60" i="13"/>
  <c r="L60" i="13" s="1"/>
  <c r="AF60" i="13"/>
  <c r="BD60" i="13"/>
  <c r="S60" i="13"/>
  <c r="AM60" i="13"/>
  <c r="V59" i="13"/>
  <c r="AR59" i="13"/>
  <c r="X59" i="13"/>
  <c r="AV59" i="13"/>
  <c r="Z59" i="13"/>
  <c r="L59" i="13" s="1"/>
  <c r="AF59" i="13"/>
  <c r="BD59" i="13"/>
  <c r="S59" i="13"/>
  <c r="AM59" i="13"/>
  <c r="V58" i="13"/>
  <c r="AR58" i="13"/>
  <c r="X58" i="13"/>
  <c r="AV58" i="13"/>
  <c r="Z58" i="13"/>
  <c r="L58" i="13" s="1"/>
  <c r="AF58" i="13"/>
  <c r="BD58" i="13"/>
  <c r="S58" i="13"/>
  <c r="AM58" i="13"/>
  <c r="V57" i="13"/>
  <c r="AR57" i="13"/>
  <c r="X57" i="13"/>
  <c r="AV57" i="13"/>
  <c r="Z57" i="13"/>
  <c r="L57" i="13" s="1"/>
  <c r="AF57" i="13"/>
  <c r="BD57" i="13"/>
  <c r="S57" i="13"/>
  <c r="AM57" i="13"/>
  <c r="V56" i="13"/>
  <c r="AR56" i="13"/>
  <c r="X56" i="13"/>
  <c r="AV56" i="13"/>
  <c r="Z56" i="13"/>
  <c r="L56" i="13" s="1"/>
  <c r="AF56" i="13"/>
  <c r="BD56" i="13"/>
  <c r="S56" i="13"/>
  <c r="AM56" i="13"/>
  <c r="V55" i="13"/>
  <c r="AR55" i="13"/>
  <c r="X55" i="13"/>
  <c r="AV55" i="13"/>
  <c r="Z55" i="13"/>
  <c r="L55" i="13" s="1"/>
  <c r="AF55" i="13"/>
  <c r="BD55" i="13"/>
  <c r="S55" i="13"/>
  <c r="AM55" i="13"/>
  <c r="V54" i="13"/>
  <c r="AR54" i="13"/>
  <c r="X54" i="13"/>
  <c r="AV54" i="13"/>
  <c r="Z54" i="13"/>
  <c r="L54" i="13" s="1"/>
  <c r="AF54" i="13"/>
  <c r="BD54" i="13"/>
  <c r="S54" i="13"/>
  <c r="AM54" i="13"/>
  <c r="V53" i="13"/>
  <c r="AR53" i="13"/>
  <c r="X53" i="13"/>
  <c r="AV53" i="13"/>
  <c r="Z53" i="13"/>
  <c r="L53" i="13" s="1"/>
  <c r="AF53" i="13"/>
  <c r="BD53" i="13"/>
  <c r="S53" i="13"/>
  <c r="AM53" i="13"/>
  <c r="V52" i="13"/>
  <c r="AR52" i="13"/>
  <c r="X52" i="13"/>
  <c r="AV52" i="13"/>
  <c r="Z52" i="13"/>
  <c r="L52" i="13" s="1"/>
  <c r="AF52" i="13"/>
  <c r="BD52" i="13"/>
  <c r="S52" i="13"/>
  <c r="AM52" i="13"/>
  <c r="V51" i="13"/>
  <c r="AR51" i="13"/>
  <c r="X51" i="13"/>
  <c r="AV51" i="13"/>
  <c r="Z51" i="13"/>
  <c r="L51" i="13" s="1"/>
  <c r="AF51" i="13"/>
  <c r="BD51" i="13"/>
  <c r="S51" i="13"/>
  <c r="AM51" i="13"/>
  <c r="V50" i="13"/>
  <c r="AR50" i="13"/>
  <c r="X50" i="13"/>
  <c r="AV50" i="13"/>
  <c r="Z50" i="13"/>
  <c r="L50" i="13" s="1"/>
  <c r="AF50" i="13"/>
  <c r="BD50" i="13"/>
  <c r="S50" i="13"/>
  <c r="AM50" i="13"/>
  <c r="V49" i="13"/>
  <c r="AR49" i="13"/>
  <c r="X49" i="13"/>
  <c r="AV49" i="13"/>
  <c r="Z49" i="13"/>
  <c r="L49" i="13" s="1"/>
  <c r="AF49" i="13"/>
  <c r="BD49" i="13"/>
  <c r="S49" i="13"/>
  <c r="AM49" i="13"/>
  <c r="V48" i="13"/>
  <c r="AR48" i="13"/>
  <c r="X48" i="13"/>
  <c r="AV48" i="13"/>
  <c r="Z48" i="13"/>
  <c r="L48" i="13" s="1"/>
  <c r="AF48" i="13"/>
  <c r="BD48" i="13"/>
  <c r="S48" i="13"/>
  <c r="AM48" i="13"/>
  <c r="V47" i="13"/>
  <c r="AR47" i="13"/>
  <c r="X47" i="13"/>
  <c r="AV47" i="13"/>
  <c r="Z47" i="13"/>
  <c r="L47" i="13" s="1"/>
  <c r="AF47" i="13"/>
  <c r="BD47" i="13"/>
  <c r="S47" i="13"/>
  <c r="AM47" i="13"/>
  <c r="V46" i="13"/>
  <c r="AR46" i="13"/>
  <c r="X46" i="13"/>
  <c r="AV46" i="13"/>
  <c r="Z46" i="13"/>
  <c r="L46" i="13" s="1"/>
  <c r="AF46" i="13"/>
  <c r="BD46" i="13"/>
  <c r="S46" i="13"/>
  <c r="AM46" i="13"/>
  <c r="V45" i="13"/>
  <c r="AR45" i="13"/>
  <c r="X45" i="13"/>
  <c r="AV45" i="13"/>
  <c r="Z45" i="13"/>
  <c r="L45" i="13" s="1"/>
  <c r="AF45" i="13"/>
  <c r="BD45" i="13"/>
  <c r="S45" i="13"/>
  <c r="AM45" i="13"/>
  <c r="V44" i="13"/>
  <c r="AR44" i="13"/>
  <c r="X44" i="13"/>
  <c r="AV44" i="13"/>
  <c r="Z44" i="13"/>
  <c r="L44" i="13" s="1"/>
  <c r="AF44" i="13"/>
  <c r="BD44" i="13"/>
  <c r="S44" i="13"/>
  <c r="AM44" i="13"/>
  <c r="V43" i="13"/>
  <c r="AR43" i="13"/>
  <c r="X43" i="13"/>
  <c r="AV43" i="13"/>
  <c r="Z43" i="13"/>
  <c r="L43" i="13" s="1"/>
  <c r="AF43" i="13"/>
  <c r="BD43" i="13"/>
  <c r="S43" i="13"/>
  <c r="AM43" i="13"/>
  <c r="V42" i="13"/>
  <c r="AR42" i="13"/>
  <c r="X42" i="13"/>
  <c r="AV42" i="13"/>
  <c r="Z42" i="13"/>
  <c r="L42" i="13" s="1"/>
  <c r="AF42" i="13"/>
  <c r="BD42" i="13"/>
  <c r="S42" i="13"/>
  <c r="AM42" i="13"/>
  <c r="V41" i="13"/>
  <c r="AR41" i="13"/>
  <c r="X41" i="13"/>
  <c r="AV41" i="13"/>
  <c r="Z41" i="13"/>
  <c r="L41" i="13" s="1"/>
  <c r="AF41" i="13"/>
  <c r="BD41" i="13"/>
  <c r="S41" i="13"/>
  <c r="AM41" i="13"/>
  <c r="V40" i="13"/>
  <c r="AR40" i="13"/>
  <c r="X40" i="13"/>
  <c r="AV40" i="13"/>
  <c r="Z40" i="13"/>
  <c r="L40" i="13" s="1"/>
  <c r="AF40" i="13"/>
  <c r="BD40" i="13"/>
  <c r="S40" i="13"/>
  <c r="AM40" i="13"/>
  <c r="V39" i="13"/>
  <c r="AR39" i="13"/>
  <c r="X39" i="13"/>
  <c r="AV39" i="13"/>
  <c r="Z39" i="13"/>
  <c r="L39" i="13" s="1"/>
  <c r="AF39" i="13"/>
  <c r="BD39" i="13"/>
  <c r="S39" i="13"/>
  <c r="AM39" i="13"/>
  <c r="V38" i="13"/>
  <c r="AR38" i="13"/>
  <c r="X38" i="13"/>
  <c r="AV38" i="13"/>
  <c r="Z38" i="13"/>
  <c r="L38" i="13" s="1"/>
  <c r="AF38" i="13"/>
  <c r="BD38" i="13"/>
  <c r="S38" i="13"/>
  <c r="AM38" i="13"/>
  <c r="V37" i="13"/>
  <c r="AR37" i="13"/>
  <c r="X37" i="13"/>
  <c r="AV37" i="13"/>
  <c r="Z37" i="13"/>
  <c r="L37" i="13" s="1"/>
  <c r="AF37" i="13"/>
  <c r="BD37" i="13"/>
  <c r="S37" i="13"/>
  <c r="AM37" i="13"/>
  <c r="V36" i="13"/>
  <c r="AR36" i="13"/>
  <c r="X36" i="13"/>
  <c r="AV36" i="13"/>
  <c r="Z36" i="13"/>
  <c r="L36" i="13" s="1"/>
  <c r="AF36" i="13"/>
  <c r="BD36" i="13"/>
  <c r="S36" i="13"/>
  <c r="AM36" i="13"/>
  <c r="V35" i="13"/>
  <c r="AR35" i="13"/>
  <c r="X35" i="13"/>
  <c r="AV35" i="13"/>
  <c r="Z35" i="13"/>
  <c r="L35" i="13" s="1"/>
  <c r="AF35" i="13"/>
  <c r="BD35" i="13"/>
  <c r="S35" i="13"/>
  <c r="AM35" i="13"/>
  <c r="V34" i="13"/>
  <c r="AR34" i="13"/>
  <c r="X34" i="13"/>
  <c r="AV34" i="13"/>
  <c r="Z34" i="13"/>
  <c r="AF34" i="13"/>
  <c r="BD34" i="13"/>
  <c r="S34" i="13"/>
  <c r="AM34" i="13"/>
  <c r="V33" i="13"/>
  <c r="AR33" i="13"/>
  <c r="X33" i="13"/>
  <c r="AV33" i="13"/>
  <c r="Z33" i="13"/>
  <c r="L33" i="13" s="1"/>
  <c r="AF33" i="13"/>
  <c r="BD33" i="13"/>
  <c r="S33" i="13"/>
  <c r="AM33" i="13"/>
  <c r="V32" i="13"/>
  <c r="AR32" i="13"/>
  <c r="X32" i="13"/>
  <c r="AV32" i="13"/>
  <c r="Z32" i="13"/>
  <c r="L32" i="13" s="1"/>
  <c r="AF32" i="13"/>
  <c r="BD32" i="13"/>
  <c r="S32" i="13"/>
  <c r="AM32" i="13"/>
  <c r="V31" i="13"/>
  <c r="AR31" i="13"/>
  <c r="X31" i="13"/>
  <c r="AV31" i="13"/>
  <c r="Z31" i="13"/>
  <c r="L31" i="13" s="1"/>
  <c r="AF31" i="13"/>
  <c r="BD31" i="13"/>
  <c r="S31" i="13"/>
  <c r="AM31" i="13"/>
  <c r="V30" i="13"/>
  <c r="AR30" i="13"/>
  <c r="X30" i="13"/>
  <c r="AV30" i="13"/>
  <c r="Z30" i="13"/>
  <c r="L30" i="13" s="1"/>
  <c r="AF30" i="13"/>
  <c r="BD30" i="13"/>
  <c r="S30" i="13"/>
  <c r="AM30" i="13"/>
  <c r="V29" i="13"/>
  <c r="AR29" i="13"/>
  <c r="X29" i="13"/>
  <c r="AV29" i="13"/>
  <c r="Z29" i="13"/>
  <c r="L29" i="13" s="1"/>
  <c r="AF29" i="13"/>
  <c r="BD29" i="13"/>
  <c r="S29" i="13"/>
  <c r="AM29" i="13"/>
  <c r="V28" i="13"/>
  <c r="AR28" i="13"/>
  <c r="X28" i="13"/>
  <c r="AV28" i="13"/>
  <c r="Z28" i="13"/>
  <c r="L28" i="13" s="1"/>
  <c r="AF28" i="13"/>
  <c r="BD28" i="13"/>
  <c r="S28" i="13"/>
  <c r="AM28" i="13"/>
  <c r="V27" i="13"/>
  <c r="AR27" i="13"/>
  <c r="X27" i="13"/>
  <c r="AV27" i="13"/>
  <c r="Z27" i="13"/>
  <c r="L27" i="13" s="1"/>
  <c r="AF27" i="13"/>
  <c r="BD27" i="13"/>
  <c r="S27" i="13"/>
  <c r="AM27" i="13"/>
  <c r="V26" i="13"/>
  <c r="AR26" i="13"/>
  <c r="X26" i="13"/>
  <c r="AV26" i="13"/>
  <c r="Z26" i="13"/>
  <c r="L26" i="13" s="1"/>
  <c r="AF26" i="13"/>
  <c r="BD26" i="13"/>
  <c r="S26" i="13"/>
  <c r="AM26" i="13"/>
  <c r="V25" i="13"/>
  <c r="AR25" i="13"/>
  <c r="X25" i="13"/>
  <c r="AV25" i="13"/>
  <c r="Z25" i="13"/>
  <c r="L25" i="13" s="1"/>
  <c r="AF25" i="13"/>
  <c r="BD25" i="13"/>
  <c r="S25" i="13"/>
  <c r="AM25" i="13"/>
  <c r="V24" i="13"/>
  <c r="AR24" i="13"/>
  <c r="X24" i="13"/>
  <c r="AV24" i="13"/>
  <c r="Z24" i="13"/>
  <c r="L24" i="13" s="1"/>
  <c r="AF24" i="13"/>
  <c r="BD24" i="13"/>
  <c r="S24" i="13"/>
  <c r="AM24" i="13"/>
  <c r="V23" i="13"/>
  <c r="AR23" i="13"/>
  <c r="X23" i="13"/>
  <c r="AV23" i="13"/>
  <c r="Z23" i="13"/>
  <c r="L23" i="13" s="1"/>
  <c r="AF23" i="13"/>
  <c r="BD23" i="13"/>
  <c r="S23" i="13"/>
  <c r="AM23" i="13"/>
  <c r="V22" i="13"/>
  <c r="AR22" i="13"/>
  <c r="X22" i="13"/>
  <c r="AV22" i="13"/>
  <c r="Z22" i="13"/>
  <c r="L22" i="13" s="1"/>
  <c r="AF22" i="13"/>
  <c r="BD22" i="13"/>
  <c r="S22" i="13"/>
  <c r="AM22" i="13"/>
  <c r="V21" i="13"/>
  <c r="AR21" i="13"/>
  <c r="X21" i="13"/>
  <c r="AV21" i="13"/>
  <c r="Z21" i="13"/>
  <c r="L21" i="13" s="1"/>
  <c r="AF21" i="13"/>
  <c r="BD21" i="13"/>
  <c r="S21" i="13"/>
  <c r="AM21" i="13"/>
  <c r="V20" i="13"/>
  <c r="AR20" i="13"/>
  <c r="X20" i="13"/>
  <c r="AV20" i="13"/>
  <c r="Z20" i="13"/>
  <c r="L20" i="13" s="1"/>
  <c r="AF20" i="13"/>
  <c r="BD20" i="13"/>
  <c r="S20" i="13"/>
  <c r="AM20" i="13"/>
  <c r="V19" i="13"/>
  <c r="AR19" i="13"/>
  <c r="X19" i="13"/>
  <c r="AV19" i="13"/>
  <c r="Z19" i="13"/>
  <c r="L19" i="13" s="1"/>
  <c r="AF19" i="13"/>
  <c r="BD19" i="13"/>
  <c r="S19" i="13"/>
  <c r="AM19" i="13"/>
  <c r="V18" i="13"/>
  <c r="AR18" i="13"/>
  <c r="X18" i="13"/>
  <c r="AV18" i="13"/>
  <c r="Z18" i="13"/>
  <c r="L18" i="13" s="1"/>
  <c r="AF18" i="13"/>
  <c r="BD18" i="13"/>
  <c r="S18" i="13"/>
  <c r="AM18" i="13"/>
  <c r="V17" i="13"/>
  <c r="AR17" i="13"/>
  <c r="X17" i="13"/>
  <c r="AV17" i="13"/>
  <c r="Z17" i="13"/>
  <c r="L17" i="13" s="1"/>
  <c r="AF17" i="13"/>
  <c r="BD17" i="13"/>
  <c r="S17" i="13"/>
  <c r="AM17" i="13"/>
  <c r="V16" i="13"/>
  <c r="AR16" i="13"/>
  <c r="X16" i="13"/>
  <c r="AV16" i="13"/>
  <c r="Z16" i="13"/>
  <c r="L16" i="13" s="1"/>
  <c r="AF16" i="13"/>
  <c r="BD16" i="13"/>
  <c r="S16" i="13"/>
  <c r="AM16" i="13"/>
  <c r="BF137" i="13"/>
  <c r="BE137" i="13"/>
  <c r="BB137" i="13"/>
  <c r="BA137" i="13"/>
  <c r="AZ137" i="13"/>
  <c r="AY137" i="13"/>
  <c r="AX137" i="13"/>
  <c r="AW137" i="13"/>
  <c r="AT137" i="13"/>
  <c r="AS137" i="13"/>
  <c r="AP137" i="13"/>
  <c r="AO137" i="13"/>
  <c r="AN137" i="13"/>
  <c r="AL137" i="13"/>
  <c r="AK137" i="13"/>
  <c r="AJ137" i="13"/>
  <c r="AI137" i="13"/>
  <c r="AH137" i="13"/>
  <c r="AG137" i="13"/>
  <c r="AD137" i="13"/>
  <c r="AC137" i="13"/>
  <c r="O137" i="13" s="1"/>
  <c r="AB137" i="13"/>
  <c r="AA137" i="13"/>
  <c r="T137" i="13"/>
  <c r="BF136" i="13"/>
  <c r="BE136" i="13"/>
  <c r="BB136" i="13"/>
  <c r="BA136" i="13"/>
  <c r="AZ136" i="13"/>
  <c r="AY136" i="13"/>
  <c r="AX136" i="13"/>
  <c r="AW136" i="13"/>
  <c r="AT136" i="13"/>
  <c r="AS136" i="13"/>
  <c r="AP136" i="13"/>
  <c r="AO136" i="13"/>
  <c r="AN136" i="13"/>
  <c r="AL136" i="13"/>
  <c r="AK136" i="13"/>
  <c r="AJ136" i="13"/>
  <c r="AI136" i="13"/>
  <c r="AH136" i="13"/>
  <c r="AG136" i="13"/>
  <c r="AD136" i="13"/>
  <c r="P136" i="13" s="1"/>
  <c r="AC136" i="13"/>
  <c r="O136" i="13" s="1"/>
  <c r="AB136" i="13"/>
  <c r="AA136" i="13"/>
  <c r="T136" i="13"/>
  <c r="BF135" i="13"/>
  <c r="BE135" i="13"/>
  <c r="BB135" i="13"/>
  <c r="BA135" i="13"/>
  <c r="AZ135" i="13"/>
  <c r="AY135" i="13"/>
  <c r="AX135" i="13"/>
  <c r="AW135" i="13"/>
  <c r="AT135" i="13"/>
  <c r="AS135" i="13"/>
  <c r="AP135" i="13"/>
  <c r="AO135" i="13"/>
  <c r="AN135" i="13"/>
  <c r="AL135" i="13"/>
  <c r="AK135" i="13"/>
  <c r="AJ135" i="13"/>
  <c r="AI135" i="13"/>
  <c r="AH135" i="13"/>
  <c r="AG135" i="13"/>
  <c r="AD135" i="13"/>
  <c r="P135" i="13" s="1"/>
  <c r="AC135" i="13"/>
  <c r="O135" i="13" s="1"/>
  <c r="AB135" i="13"/>
  <c r="AA135" i="13"/>
  <c r="T135" i="13"/>
  <c r="BF134" i="13"/>
  <c r="BE134" i="13"/>
  <c r="BB134" i="13"/>
  <c r="BA134" i="13"/>
  <c r="AZ134" i="13"/>
  <c r="AY134" i="13"/>
  <c r="AX134" i="13"/>
  <c r="AW134" i="13"/>
  <c r="AT134" i="13"/>
  <c r="AS134" i="13"/>
  <c r="AP134" i="13"/>
  <c r="AO134" i="13"/>
  <c r="AN134" i="13"/>
  <c r="AL134" i="13"/>
  <c r="AK134" i="13"/>
  <c r="AJ134" i="13"/>
  <c r="AI134" i="13"/>
  <c r="AH134" i="13"/>
  <c r="AG134" i="13"/>
  <c r="AD134" i="13"/>
  <c r="P134" i="13" s="1"/>
  <c r="AC134" i="13"/>
  <c r="O134" i="13" s="1"/>
  <c r="AB134" i="13"/>
  <c r="AA134" i="13"/>
  <c r="T134" i="13"/>
  <c r="BF133" i="13"/>
  <c r="BE133" i="13"/>
  <c r="BB133" i="13"/>
  <c r="BA133" i="13"/>
  <c r="AZ133" i="13"/>
  <c r="AY133" i="13"/>
  <c r="AX133" i="13"/>
  <c r="AW133" i="13"/>
  <c r="AT133" i="13"/>
  <c r="AS133" i="13"/>
  <c r="AP133" i="13"/>
  <c r="AO133" i="13"/>
  <c r="AN133" i="13"/>
  <c r="AL133" i="13"/>
  <c r="AK133" i="13"/>
  <c r="AJ133" i="13"/>
  <c r="AI133" i="13"/>
  <c r="AH133" i="13"/>
  <c r="AG133" i="13"/>
  <c r="AD133" i="13"/>
  <c r="P133" i="13" s="1"/>
  <c r="AC133" i="13"/>
  <c r="AB133" i="13"/>
  <c r="AA133" i="13"/>
  <c r="T133" i="13"/>
  <c r="BF132" i="13"/>
  <c r="BE132" i="13"/>
  <c r="BB132" i="13"/>
  <c r="BA132" i="13"/>
  <c r="AZ132" i="13"/>
  <c r="AY132" i="13"/>
  <c r="AX132" i="13"/>
  <c r="AW132" i="13"/>
  <c r="AT132" i="13"/>
  <c r="AS132" i="13"/>
  <c r="AP132" i="13"/>
  <c r="AO132" i="13"/>
  <c r="AN132" i="13"/>
  <c r="AL132" i="13"/>
  <c r="AK132" i="13"/>
  <c r="AJ132" i="13"/>
  <c r="AI132" i="13"/>
  <c r="AH132" i="13"/>
  <c r="AG132" i="13"/>
  <c r="AD132" i="13"/>
  <c r="P132" i="13" s="1"/>
  <c r="AC132" i="13"/>
  <c r="O132" i="13" s="1"/>
  <c r="AB132" i="13"/>
  <c r="AA132" i="13"/>
  <c r="T132" i="13"/>
  <c r="BF131" i="13"/>
  <c r="BE131" i="13"/>
  <c r="BB131" i="13"/>
  <c r="BA131" i="13"/>
  <c r="AZ131" i="13"/>
  <c r="AY131" i="13"/>
  <c r="AX131" i="13"/>
  <c r="AW131" i="13"/>
  <c r="AT131" i="13"/>
  <c r="AS131" i="13"/>
  <c r="AP131" i="13"/>
  <c r="AO131" i="13"/>
  <c r="AN131" i="13"/>
  <c r="AL131" i="13"/>
  <c r="AK131" i="13"/>
  <c r="AJ131" i="13"/>
  <c r="AI131" i="13"/>
  <c r="AH131" i="13"/>
  <c r="AG131" i="13"/>
  <c r="AD131" i="13"/>
  <c r="P131" i="13" s="1"/>
  <c r="AC131" i="13"/>
  <c r="O131" i="13" s="1"/>
  <c r="AB131" i="13"/>
  <c r="AA131" i="13"/>
  <c r="T131" i="13"/>
  <c r="BF130" i="13"/>
  <c r="BE130" i="13"/>
  <c r="BB130" i="13"/>
  <c r="BA130" i="13"/>
  <c r="AZ130" i="13"/>
  <c r="AY130" i="13"/>
  <c r="AX130" i="13"/>
  <c r="AW130" i="13"/>
  <c r="AT130" i="13"/>
  <c r="AS130" i="13"/>
  <c r="AP130" i="13"/>
  <c r="AO130" i="13"/>
  <c r="AN130" i="13"/>
  <c r="T130" i="13"/>
  <c r="AL130" i="13"/>
  <c r="AK130" i="13"/>
  <c r="AJ130" i="13"/>
  <c r="AI130" i="13"/>
  <c r="AH130" i="13"/>
  <c r="AG130" i="13"/>
  <c r="AD130" i="13"/>
  <c r="P130" i="13" s="1"/>
  <c r="AC130" i="13"/>
  <c r="O130" i="13" s="1"/>
  <c r="AB130" i="13"/>
  <c r="AA130" i="13"/>
  <c r="BF129" i="13"/>
  <c r="BE129" i="13"/>
  <c r="BB129" i="13"/>
  <c r="BA129" i="13"/>
  <c r="AZ129" i="13"/>
  <c r="AY129" i="13"/>
  <c r="AX129" i="13"/>
  <c r="AW129" i="13"/>
  <c r="AT129" i="13"/>
  <c r="AS129" i="13"/>
  <c r="AP129" i="13"/>
  <c r="AO129" i="13"/>
  <c r="AN129" i="13"/>
  <c r="AL129" i="13"/>
  <c r="AK129" i="13"/>
  <c r="AJ129" i="13"/>
  <c r="AI129" i="13"/>
  <c r="AH129" i="13"/>
  <c r="AG129" i="13"/>
  <c r="AD129" i="13"/>
  <c r="P129" i="13" s="1"/>
  <c r="AC129" i="13"/>
  <c r="O129" i="13" s="1"/>
  <c r="AB129" i="13"/>
  <c r="AA129" i="13"/>
  <c r="T129" i="13"/>
  <c r="BF128" i="13"/>
  <c r="BE128" i="13"/>
  <c r="BB128" i="13"/>
  <c r="BA128" i="13"/>
  <c r="AZ128" i="13"/>
  <c r="AY128" i="13"/>
  <c r="AX128" i="13"/>
  <c r="AW128" i="13"/>
  <c r="AT128" i="13"/>
  <c r="AS128" i="13"/>
  <c r="AP128" i="13"/>
  <c r="AO128" i="13"/>
  <c r="AN128" i="13"/>
  <c r="AL128" i="13"/>
  <c r="AK128" i="13"/>
  <c r="AJ128" i="13"/>
  <c r="AI128" i="13"/>
  <c r="AH128" i="13"/>
  <c r="AG128" i="13"/>
  <c r="AD128" i="13"/>
  <c r="P128" i="13" s="1"/>
  <c r="AC128" i="13"/>
  <c r="O128" i="13" s="1"/>
  <c r="AB128" i="13"/>
  <c r="AA128" i="13"/>
  <c r="T128" i="13"/>
  <c r="BF127" i="13"/>
  <c r="BE127" i="13"/>
  <c r="BB127" i="13"/>
  <c r="BA127" i="13"/>
  <c r="AZ127" i="13"/>
  <c r="AY127" i="13"/>
  <c r="AX127" i="13"/>
  <c r="AW127" i="13"/>
  <c r="AT127" i="13"/>
  <c r="AS127" i="13"/>
  <c r="AP127" i="13"/>
  <c r="AO127" i="13"/>
  <c r="AN127" i="13"/>
  <c r="AL127" i="13"/>
  <c r="AK127" i="13"/>
  <c r="AJ127" i="13"/>
  <c r="AI127" i="13"/>
  <c r="AH127" i="13"/>
  <c r="AG127" i="13"/>
  <c r="AD127" i="13"/>
  <c r="P127" i="13" s="1"/>
  <c r="AC127" i="13"/>
  <c r="O127" i="13" s="1"/>
  <c r="AB127" i="13"/>
  <c r="AA127" i="13"/>
  <c r="T127" i="13"/>
  <c r="BF126" i="13"/>
  <c r="BE126" i="13"/>
  <c r="BB126" i="13"/>
  <c r="BA126" i="13"/>
  <c r="BA125" i="13"/>
  <c r="AZ126" i="13"/>
  <c r="AY126" i="13"/>
  <c r="AX126" i="13"/>
  <c r="AW126" i="13"/>
  <c r="AT126" i="13"/>
  <c r="AS126" i="13"/>
  <c r="AS125" i="13"/>
  <c r="AP126" i="13"/>
  <c r="AO126" i="13"/>
  <c r="AN126" i="13"/>
  <c r="AL126" i="13"/>
  <c r="AK126" i="13"/>
  <c r="AK125" i="13"/>
  <c r="AJ126" i="13"/>
  <c r="AI126" i="13"/>
  <c r="AH126" i="13"/>
  <c r="AG126" i="13"/>
  <c r="AD126" i="13"/>
  <c r="P126" i="13" s="1"/>
  <c r="AC126" i="13"/>
  <c r="O126" i="13" s="1"/>
  <c r="AB126" i="13"/>
  <c r="AA126" i="13"/>
  <c r="T126" i="13"/>
  <c r="BF125" i="13"/>
  <c r="BE125" i="13"/>
  <c r="BB125" i="13"/>
  <c r="AZ125" i="13"/>
  <c r="AY125" i="13"/>
  <c r="AX125" i="13"/>
  <c r="AW125" i="13"/>
  <c r="AT125" i="13"/>
  <c r="AP125" i="13"/>
  <c r="AO125" i="13"/>
  <c r="AN125" i="13"/>
  <c r="AL125" i="13"/>
  <c r="AJ125" i="13"/>
  <c r="AI125" i="13"/>
  <c r="AH125" i="13"/>
  <c r="AG125" i="13"/>
  <c r="AD125" i="13"/>
  <c r="P125" i="13" s="1"/>
  <c r="AC125" i="13"/>
  <c r="O125" i="13" s="1"/>
  <c r="AB125" i="13"/>
  <c r="AA125" i="13"/>
  <c r="T125" i="13"/>
  <c r="BF123" i="13"/>
  <c r="BE123" i="13"/>
  <c r="BB123" i="13"/>
  <c r="BA123" i="13"/>
  <c r="AZ123" i="13"/>
  <c r="AY123" i="13"/>
  <c r="AX123" i="13"/>
  <c r="AW123" i="13"/>
  <c r="AT123" i="13"/>
  <c r="AS123" i="13"/>
  <c r="AP123" i="13"/>
  <c r="AO123" i="13"/>
  <c r="AN123" i="13"/>
  <c r="AL123" i="13"/>
  <c r="AK123" i="13"/>
  <c r="AJ123" i="13"/>
  <c r="AI123" i="13"/>
  <c r="AH123" i="13"/>
  <c r="AG123" i="13"/>
  <c r="AD123" i="13"/>
  <c r="P123" i="13" s="1"/>
  <c r="AC123" i="13"/>
  <c r="AB123" i="13"/>
  <c r="AA123" i="13"/>
  <c r="T123" i="13"/>
  <c r="BF122" i="13"/>
  <c r="BE122" i="13"/>
  <c r="BB122" i="13"/>
  <c r="BA122" i="13"/>
  <c r="AZ122" i="13"/>
  <c r="AY122" i="13"/>
  <c r="AX122" i="13"/>
  <c r="AW122" i="13"/>
  <c r="AT122" i="13"/>
  <c r="AS122" i="13"/>
  <c r="AP122" i="13"/>
  <c r="AO122" i="13"/>
  <c r="AN122" i="13"/>
  <c r="AN118" i="13"/>
  <c r="AN119" i="13"/>
  <c r="AN120" i="13"/>
  <c r="AN121" i="13"/>
  <c r="AL122" i="13"/>
  <c r="AK122" i="13"/>
  <c r="AJ122" i="13"/>
  <c r="AI122" i="13"/>
  <c r="AH122" i="13"/>
  <c r="AG122" i="13"/>
  <c r="AD122" i="13"/>
  <c r="P122" i="13" s="1"/>
  <c r="AC122" i="13"/>
  <c r="O122" i="13" s="1"/>
  <c r="AB122" i="13"/>
  <c r="AA122" i="13"/>
  <c r="T122" i="13"/>
  <c r="BF121" i="13"/>
  <c r="BE121" i="13"/>
  <c r="BB121" i="13"/>
  <c r="BA121" i="13"/>
  <c r="AZ121" i="13"/>
  <c r="AY121" i="13"/>
  <c r="AX121" i="13"/>
  <c r="AW121" i="13"/>
  <c r="AT121" i="13"/>
  <c r="AS121" i="13"/>
  <c r="AP121" i="13"/>
  <c r="AO121" i="13"/>
  <c r="AL121" i="13"/>
  <c r="AK121" i="13"/>
  <c r="AJ121" i="13"/>
  <c r="AI121" i="13"/>
  <c r="AH121" i="13"/>
  <c r="AG121" i="13"/>
  <c r="AD121" i="13"/>
  <c r="P121" i="13" s="1"/>
  <c r="AC121" i="13"/>
  <c r="O121" i="13" s="1"/>
  <c r="AB121" i="13"/>
  <c r="AA121" i="13"/>
  <c r="T121" i="13"/>
  <c r="BF120" i="13"/>
  <c r="BE120" i="13"/>
  <c r="BB120" i="13"/>
  <c r="BA120" i="13"/>
  <c r="AZ120" i="13"/>
  <c r="AY120" i="13"/>
  <c r="AX120" i="13"/>
  <c r="AW120" i="13"/>
  <c r="AT120" i="13"/>
  <c r="AS120" i="13"/>
  <c r="AP120" i="13"/>
  <c r="AO120" i="13"/>
  <c r="AL120" i="13"/>
  <c r="AK120" i="13"/>
  <c r="AJ120" i="13"/>
  <c r="AI120" i="13"/>
  <c r="AH120" i="13"/>
  <c r="AG120" i="13"/>
  <c r="AD120" i="13"/>
  <c r="P120" i="13" s="1"/>
  <c r="AC120" i="13"/>
  <c r="O120" i="13" s="1"/>
  <c r="AB120" i="13"/>
  <c r="AA120" i="13"/>
  <c r="T120" i="13"/>
  <c r="BF119" i="13"/>
  <c r="BE119" i="13"/>
  <c r="BB119" i="13"/>
  <c r="BA119" i="13"/>
  <c r="AZ119" i="13"/>
  <c r="AY119" i="13"/>
  <c r="AX119" i="13"/>
  <c r="AW119" i="13"/>
  <c r="AT119" i="13"/>
  <c r="AS119" i="13"/>
  <c r="AP119" i="13"/>
  <c r="AO119" i="13"/>
  <c r="AL119" i="13"/>
  <c r="AK119" i="13"/>
  <c r="AJ119" i="13"/>
  <c r="AI119" i="13"/>
  <c r="AH119" i="13"/>
  <c r="AG119" i="13"/>
  <c r="AD119" i="13"/>
  <c r="AC119" i="13"/>
  <c r="O119" i="13" s="1"/>
  <c r="AB119" i="13"/>
  <c r="N119" i="13" s="1"/>
  <c r="AA119" i="13"/>
  <c r="T119" i="13"/>
  <c r="BF118" i="13"/>
  <c r="BE118" i="13"/>
  <c r="BB118" i="13"/>
  <c r="BA118" i="13"/>
  <c r="AZ118" i="13"/>
  <c r="AY118" i="13"/>
  <c r="AX118" i="13"/>
  <c r="AW118" i="13"/>
  <c r="AT118" i="13"/>
  <c r="AS118" i="13"/>
  <c r="AP118" i="13"/>
  <c r="AO118" i="13"/>
  <c r="AL118" i="13"/>
  <c r="AK118" i="13"/>
  <c r="AJ118" i="13"/>
  <c r="AI118" i="13"/>
  <c r="AH118" i="13"/>
  <c r="AG118" i="13"/>
  <c r="AD118" i="13"/>
  <c r="P118" i="13" s="1"/>
  <c r="AC118" i="13"/>
  <c r="O118" i="13" s="1"/>
  <c r="AB118" i="13"/>
  <c r="AA118" i="13"/>
  <c r="T118" i="13"/>
  <c r="BF116" i="13"/>
  <c r="BE116" i="13"/>
  <c r="BB116" i="13"/>
  <c r="BA116" i="13"/>
  <c r="AZ116" i="13"/>
  <c r="AY116" i="13"/>
  <c r="AX116" i="13"/>
  <c r="AW116" i="13"/>
  <c r="AT116" i="13"/>
  <c r="AS116" i="13"/>
  <c r="AP116" i="13"/>
  <c r="AO116" i="13"/>
  <c r="AN116" i="13"/>
  <c r="AL116" i="13"/>
  <c r="AK116" i="13"/>
  <c r="AJ116" i="13"/>
  <c r="AI116" i="13"/>
  <c r="AH116" i="13"/>
  <c r="AG116" i="13"/>
  <c r="AD116" i="13"/>
  <c r="P116" i="13" s="1"/>
  <c r="AC116" i="13"/>
  <c r="O116" i="13" s="1"/>
  <c r="AB116" i="13"/>
  <c r="AA116" i="13"/>
  <c r="T116" i="13"/>
  <c r="BF115" i="13"/>
  <c r="BE115" i="13"/>
  <c r="BB115" i="13"/>
  <c r="BA115" i="13"/>
  <c r="AZ115" i="13"/>
  <c r="AY115" i="13"/>
  <c r="AX115" i="13"/>
  <c r="AW115" i="13"/>
  <c r="AT115" i="13"/>
  <c r="AS115" i="13"/>
  <c r="AP115" i="13"/>
  <c r="AO115" i="13"/>
  <c r="AN115" i="13"/>
  <c r="AL115" i="13"/>
  <c r="AK115" i="13"/>
  <c r="AJ115" i="13"/>
  <c r="AI115" i="13"/>
  <c r="AH115" i="13"/>
  <c r="AG115" i="13"/>
  <c r="AD115" i="13"/>
  <c r="P115" i="13" s="1"/>
  <c r="AC115" i="13"/>
  <c r="AB115" i="13"/>
  <c r="AA115" i="13"/>
  <c r="T115" i="13"/>
  <c r="BF114" i="13"/>
  <c r="BE114" i="13"/>
  <c r="BB114" i="13"/>
  <c r="BA114" i="13"/>
  <c r="AZ114" i="13"/>
  <c r="AY114" i="13"/>
  <c r="AX114" i="13"/>
  <c r="AW114" i="13"/>
  <c r="AT114" i="13"/>
  <c r="AS114" i="13"/>
  <c r="AP114" i="13"/>
  <c r="AO114" i="13"/>
  <c r="AN114" i="13"/>
  <c r="AL114" i="13"/>
  <c r="AK114" i="13"/>
  <c r="AJ114" i="13"/>
  <c r="AI114" i="13"/>
  <c r="AH114" i="13"/>
  <c r="AG114" i="13"/>
  <c r="AD114" i="13"/>
  <c r="P114" i="13" s="1"/>
  <c r="AC114" i="13"/>
  <c r="O114" i="13" s="1"/>
  <c r="AB114" i="13"/>
  <c r="AA114" i="13"/>
  <c r="T114" i="13"/>
  <c r="BF113" i="13"/>
  <c r="BE113" i="13"/>
  <c r="BB113" i="13"/>
  <c r="BA113" i="13"/>
  <c r="AZ113" i="13"/>
  <c r="AY113" i="13"/>
  <c r="AX113" i="13"/>
  <c r="AW113" i="13"/>
  <c r="AT113" i="13"/>
  <c r="AS113" i="13"/>
  <c r="AP113" i="13"/>
  <c r="AO113" i="13"/>
  <c r="AN113" i="13"/>
  <c r="AL113" i="13"/>
  <c r="AK113" i="13"/>
  <c r="AJ113" i="13"/>
  <c r="AI113" i="13"/>
  <c r="AH113" i="13"/>
  <c r="AG113" i="13"/>
  <c r="AD113" i="13"/>
  <c r="AC113" i="13"/>
  <c r="O113" i="13" s="1"/>
  <c r="AB113" i="13"/>
  <c r="AA113" i="13"/>
  <c r="T113" i="13"/>
  <c r="BF112" i="13"/>
  <c r="BF111" i="13" s="1"/>
  <c r="BE112" i="13"/>
  <c r="BB112" i="13"/>
  <c r="BA112" i="13"/>
  <c r="BA111" i="13" s="1"/>
  <c r="AZ112" i="13"/>
  <c r="AY112" i="13"/>
  <c r="AY111" i="13" s="1"/>
  <c r="AX112" i="13"/>
  <c r="AX111" i="13" s="1"/>
  <c r="AW112" i="13"/>
  <c r="AT112" i="13"/>
  <c r="AS112" i="13"/>
  <c r="AP112" i="13"/>
  <c r="AO112" i="13"/>
  <c r="AN112" i="13"/>
  <c r="AL112" i="13"/>
  <c r="AK112" i="13"/>
  <c r="AK111" i="13" s="1"/>
  <c r="AJ112" i="13"/>
  <c r="AJ111" i="13" s="1"/>
  <c r="AI112" i="13"/>
  <c r="AH112" i="13"/>
  <c r="AH111" i="13" s="1"/>
  <c r="AG112" i="13"/>
  <c r="AG111" i="13" s="1"/>
  <c r="AD112" i="13"/>
  <c r="P112" i="13" s="1"/>
  <c r="AC112" i="13"/>
  <c r="O112" i="13" s="1"/>
  <c r="AB112" i="13"/>
  <c r="AA112" i="13"/>
  <c r="T112" i="13"/>
  <c r="BF110" i="13"/>
  <c r="BE110" i="13"/>
  <c r="BB110" i="13"/>
  <c r="BA110" i="13"/>
  <c r="AZ110" i="13"/>
  <c r="AY110" i="13"/>
  <c r="AX110" i="13"/>
  <c r="AW110" i="13"/>
  <c r="AT110" i="13"/>
  <c r="AS110" i="13"/>
  <c r="AP110" i="13"/>
  <c r="AO110" i="13"/>
  <c r="AN110" i="13"/>
  <c r="AL110" i="13"/>
  <c r="AK110" i="13"/>
  <c r="AJ110" i="13"/>
  <c r="AI110" i="13"/>
  <c r="AH110" i="13"/>
  <c r="AG110" i="13"/>
  <c r="AD110" i="13"/>
  <c r="P110" i="13" s="1"/>
  <c r="AC110" i="13"/>
  <c r="O110" i="13" s="1"/>
  <c r="AB110" i="13"/>
  <c r="AA110" i="13"/>
  <c r="T110" i="13"/>
  <c r="BF109" i="13"/>
  <c r="BE109" i="13"/>
  <c r="BB109" i="13"/>
  <c r="BA109" i="13"/>
  <c r="AZ109" i="13"/>
  <c r="AY109" i="13"/>
  <c r="AX109" i="13"/>
  <c r="AW109" i="13"/>
  <c r="AT109" i="13"/>
  <c r="AS109" i="13"/>
  <c r="AP109" i="13"/>
  <c r="AO109" i="13"/>
  <c r="AN109" i="13"/>
  <c r="AL109" i="13"/>
  <c r="AK109" i="13"/>
  <c r="AJ109" i="13"/>
  <c r="AI109" i="13"/>
  <c r="AH109" i="13"/>
  <c r="AG109" i="13"/>
  <c r="AD109" i="13"/>
  <c r="P109" i="13" s="1"/>
  <c r="AC109" i="13"/>
  <c r="O109" i="13" s="1"/>
  <c r="AB109" i="13"/>
  <c r="AA109" i="13"/>
  <c r="T109" i="13"/>
  <c r="BF108" i="13"/>
  <c r="BE108" i="13"/>
  <c r="BB108" i="13"/>
  <c r="BA108" i="13"/>
  <c r="AZ108" i="13"/>
  <c r="AY108" i="13"/>
  <c r="AX108" i="13"/>
  <c r="AW108" i="13"/>
  <c r="AT108" i="13"/>
  <c r="AS108" i="13"/>
  <c r="AP108" i="13"/>
  <c r="AO108" i="13"/>
  <c r="AN108" i="13"/>
  <c r="AL108" i="13"/>
  <c r="AK108" i="13"/>
  <c r="AJ108" i="13"/>
  <c r="AI108" i="13"/>
  <c r="AH108" i="13"/>
  <c r="AG108" i="13"/>
  <c r="AD108" i="13"/>
  <c r="P108" i="13" s="1"/>
  <c r="AC108" i="13"/>
  <c r="O108" i="13" s="1"/>
  <c r="AB108" i="13"/>
  <c r="AA108" i="13"/>
  <c r="T108" i="13"/>
  <c r="BF107" i="13"/>
  <c r="BE107" i="13"/>
  <c r="BB107" i="13"/>
  <c r="BA107" i="13"/>
  <c r="AZ107" i="13"/>
  <c r="AY107" i="13"/>
  <c r="AX107" i="13"/>
  <c r="AW107" i="13"/>
  <c r="AT107" i="13"/>
  <c r="AS107" i="13"/>
  <c r="AP107" i="13"/>
  <c r="AO107" i="13"/>
  <c r="AN107" i="13"/>
  <c r="AL107" i="13"/>
  <c r="AK107" i="13"/>
  <c r="AJ107" i="13"/>
  <c r="AI107" i="13"/>
  <c r="AH107" i="13"/>
  <c r="AG107" i="13"/>
  <c r="AD107" i="13"/>
  <c r="P107" i="13" s="1"/>
  <c r="AC107" i="13"/>
  <c r="O107" i="13" s="1"/>
  <c r="AB107" i="13"/>
  <c r="AA107" i="13"/>
  <c r="T107" i="13"/>
  <c r="BF106" i="13"/>
  <c r="BE106" i="13"/>
  <c r="BB106" i="13"/>
  <c r="BA106" i="13"/>
  <c r="AZ106" i="13"/>
  <c r="AY106" i="13"/>
  <c r="AX106" i="13"/>
  <c r="AW106" i="13"/>
  <c r="AT106" i="13"/>
  <c r="AS106" i="13"/>
  <c r="AP106" i="13"/>
  <c r="AO106" i="13"/>
  <c r="AN106" i="13"/>
  <c r="AL106" i="13"/>
  <c r="AK106" i="13"/>
  <c r="AJ106" i="13"/>
  <c r="AI106" i="13"/>
  <c r="AH106" i="13"/>
  <c r="AG106" i="13"/>
  <c r="AD106" i="13"/>
  <c r="AC106" i="13"/>
  <c r="O106" i="13" s="1"/>
  <c r="AB106" i="13"/>
  <c r="AA106" i="13"/>
  <c r="T106" i="13"/>
  <c r="BF105" i="13"/>
  <c r="BE105" i="13"/>
  <c r="BB105" i="13"/>
  <c r="BA105" i="13"/>
  <c r="AZ105" i="13"/>
  <c r="AY105" i="13"/>
  <c r="AX105" i="13"/>
  <c r="AW105" i="13"/>
  <c r="AT105" i="13"/>
  <c r="AS105" i="13"/>
  <c r="AP105" i="13"/>
  <c r="AO105" i="13"/>
  <c r="AN105" i="13"/>
  <c r="AL105" i="13"/>
  <c r="AK105" i="13"/>
  <c r="AJ105" i="13"/>
  <c r="AI105" i="13"/>
  <c r="AH105" i="13"/>
  <c r="AG105" i="13"/>
  <c r="AD105" i="13"/>
  <c r="P105" i="13" s="1"/>
  <c r="AC105" i="13"/>
  <c r="O105" i="13" s="1"/>
  <c r="AB105" i="13"/>
  <c r="AA105" i="13"/>
  <c r="T105" i="13"/>
  <c r="BF104" i="13"/>
  <c r="BE104" i="13"/>
  <c r="BB104" i="13"/>
  <c r="BA104" i="13"/>
  <c r="AZ104" i="13"/>
  <c r="AY104" i="13"/>
  <c r="AX104" i="13"/>
  <c r="AW104" i="13"/>
  <c r="AT104" i="13"/>
  <c r="AS104" i="13"/>
  <c r="AP104" i="13"/>
  <c r="AO104" i="13"/>
  <c r="AN104" i="13"/>
  <c r="AL104" i="13"/>
  <c r="AK104" i="13"/>
  <c r="AJ104" i="13"/>
  <c r="AI104" i="13"/>
  <c r="AH104" i="13"/>
  <c r="AG104" i="13"/>
  <c r="AD104" i="13"/>
  <c r="P104" i="13" s="1"/>
  <c r="AC104" i="13"/>
  <c r="O104" i="13" s="1"/>
  <c r="AB104" i="13"/>
  <c r="AA104" i="13"/>
  <c r="T104" i="13"/>
  <c r="BF103" i="13"/>
  <c r="BE103" i="13"/>
  <c r="BB103" i="13"/>
  <c r="BA103" i="13"/>
  <c r="AZ103" i="13"/>
  <c r="AY103" i="13"/>
  <c r="AX103" i="13"/>
  <c r="AW103" i="13"/>
  <c r="AT103" i="13"/>
  <c r="AS103" i="13"/>
  <c r="AP103" i="13"/>
  <c r="AO103" i="13"/>
  <c r="AN103" i="13"/>
  <c r="AL103" i="13"/>
  <c r="AK103" i="13"/>
  <c r="AJ103" i="13"/>
  <c r="AI103" i="13"/>
  <c r="AH103" i="13"/>
  <c r="AG103" i="13"/>
  <c r="AD103" i="13"/>
  <c r="P103" i="13" s="1"/>
  <c r="AC103" i="13"/>
  <c r="O103" i="13" s="1"/>
  <c r="AB103" i="13"/>
  <c r="AA103" i="13"/>
  <c r="T103" i="13"/>
  <c r="BF102" i="13"/>
  <c r="BE102" i="13"/>
  <c r="BB102" i="13"/>
  <c r="BA102" i="13"/>
  <c r="AZ102" i="13"/>
  <c r="AY102" i="13"/>
  <c r="AX102" i="13"/>
  <c r="AW102" i="13"/>
  <c r="AT102" i="13"/>
  <c r="AS102" i="13"/>
  <c r="AP102" i="13"/>
  <c r="AO102" i="13"/>
  <c r="AN102" i="13"/>
  <c r="AL102" i="13"/>
  <c r="AK102" i="13"/>
  <c r="AJ102" i="13"/>
  <c r="AI102" i="13"/>
  <c r="AH102" i="13"/>
  <c r="AG102" i="13"/>
  <c r="AD102" i="13"/>
  <c r="P102" i="13" s="1"/>
  <c r="AC102" i="13"/>
  <c r="O102" i="13" s="1"/>
  <c r="AB102" i="13"/>
  <c r="AA102" i="13"/>
  <c r="T102" i="13"/>
  <c r="BF101" i="13"/>
  <c r="BE101" i="13"/>
  <c r="BB101" i="13"/>
  <c r="BA101" i="13"/>
  <c r="AZ101" i="13"/>
  <c r="AY101" i="13"/>
  <c r="AX101" i="13"/>
  <c r="AW101" i="13"/>
  <c r="AT101" i="13"/>
  <c r="AS101" i="13"/>
  <c r="AP101" i="13"/>
  <c r="AO101" i="13"/>
  <c r="AN101" i="13"/>
  <c r="AL101" i="13"/>
  <c r="AK101" i="13"/>
  <c r="AJ101" i="13"/>
  <c r="AI101" i="13"/>
  <c r="AH101" i="13"/>
  <c r="AG101" i="13"/>
  <c r="AD101" i="13"/>
  <c r="P101" i="13" s="1"/>
  <c r="AC101" i="13"/>
  <c r="O101" i="13" s="1"/>
  <c r="AB101" i="13"/>
  <c r="AA101" i="13"/>
  <c r="T101" i="13"/>
  <c r="BF100" i="13"/>
  <c r="BE100" i="13"/>
  <c r="BB100" i="13"/>
  <c r="BA100" i="13"/>
  <c r="AZ100" i="13"/>
  <c r="AY100" i="13"/>
  <c r="AX100" i="13"/>
  <c r="AW100" i="13"/>
  <c r="AT100" i="13"/>
  <c r="AS100" i="13"/>
  <c r="AP100" i="13"/>
  <c r="AO100" i="13"/>
  <c r="AN100" i="13"/>
  <c r="AL100" i="13"/>
  <c r="AK100" i="13"/>
  <c r="AJ100" i="13"/>
  <c r="AI100" i="13"/>
  <c r="AH100" i="13"/>
  <c r="AG100" i="13"/>
  <c r="AD100" i="13"/>
  <c r="P100" i="13" s="1"/>
  <c r="AC100" i="13"/>
  <c r="O100" i="13" s="1"/>
  <c r="AB100" i="13"/>
  <c r="AA100" i="13"/>
  <c r="T100" i="13"/>
  <c r="BF99" i="13"/>
  <c r="BE99" i="13"/>
  <c r="BB99" i="13"/>
  <c r="BA99" i="13"/>
  <c r="AZ99" i="13"/>
  <c r="AY99" i="13"/>
  <c r="AX99" i="13"/>
  <c r="AW99" i="13"/>
  <c r="AT99" i="13"/>
  <c r="AS99" i="13"/>
  <c r="AP99" i="13"/>
  <c r="AO99" i="13"/>
  <c r="AN99" i="13"/>
  <c r="AL99" i="13"/>
  <c r="AK99" i="13"/>
  <c r="AJ99" i="13"/>
  <c r="AI99" i="13"/>
  <c r="AH99" i="13"/>
  <c r="AG99" i="13"/>
  <c r="AD99" i="13"/>
  <c r="P99" i="13" s="1"/>
  <c r="AC99" i="13"/>
  <c r="O99" i="13" s="1"/>
  <c r="AB99" i="13"/>
  <c r="AA99" i="13"/>
  <c r="T99" i="13"/>
  <c r="BF98" i="13"/>
  <c r="BE98" i="13"/>
  <c r="BB98" i="13"/>
  <c r="BA98" i="13"/>
  <c r="AZ98" i="13"/>
  <c r="AY98" i="13"/>
  <c r="AY97" i="13"/>
  <c r="AX98" i="13"/>
  <c r="AW98" i="13"/>
  <c r="AT98" i="13"/>
  <c r="AS98" i="13"/>
  <c r="AP98" i="13"/>
  <c r="AO98" i="13"/>
  <c r="AN98" i="13"/>
  <c r="AL98" i="13"/>
  <c r="AK98" i="13"/>
  <c r="AJ98" i="13"/>
  <c r="AI98" i="13"/>
  <c r="AI97" i="13"/>
  <c r="AH98" i="13"/>
  <c r="AG98" i="13"/>
  <c r="AD98" i="13"/>
  <c r="P98" i="13" s="1"/>
  <c r="AC98" i="13"/>
  <c r="AB98" i="13"/>
  <c r="AA98" i="13"/>
  <c r="T98" i="13"/>
  <c r="BF97" i="13"/>
  <c r="BE97" i="13"/>
  <c r="BB97" i="13"/>
  <c r="BA97" i="13"/>
  <c r="AZ97" i="13"/>
  <c r="AX97" i="13"/>
  <c r="AW97" i="13"/>
  <c r="AT97" i="13"/>
  <c r="AS97" i="13"/>
  <c r="AP97" i="13"/>
  <c r="AO97" i="13"/>
  <c r="AN97" i="13"/>
  <c r="AL97" i="13"/>
  <c r="AK97" i="13"/>
  <c r="AJ97" i="13"/>
  <c r="AH97" i="13"/>
  <c r="AG97" i="13"/>
  <c r="AD97" i="13"/>
  <c r="P97" i="13" s="1"/>
  <c r="AC97" i="13"/>
  <c r="O97" i="13" s="1"/>
  <c r="AB97" i="13"/>
  <c r="AA97" i="13"/>
  <c r="T97" i="13"/>
  <c r="BF95" i="13"/>
  <c r="BE95" i="13"/>
  <c r="BB95" i="13"/>
  <c r="BA95" i="13"/>
  <c r="AZ95" i="13"/>
  <c r="AY95" i="13"/>
  <c r="AX95" i="13"/>
  <c r="AW95" i="13"/>
  <c r="AT95" i="13"/>
  <c r="AS95" i="13"/>
  <c r="AP95" i="13"/>
  <c r="AO95" i="13"/>
  <c r="AN95" i="13"/>
  <c r="AL95" i="13"/>
  <c r="AK95" i="13"/>
  <c r="AJ95" i="13"/>
  <c r="AI95" i="13"/>
  <c r="AH95" i="13"/>
  <c r="AG95" i="13"/>
  <c r="AD95" i="13"/>
  <c r="P95" i="13" s="1"/>
  <c r="AC95" i="13"/>
  <c r="O95" i="13" s="1"/>
  <c r="AB95" i="13"/>
  <c r="AA95" i="13"/>
  <c r="T95" i="13"/>
  <c r="BF94" i="13"/>
  <c r="BE94" i="13"/>
  <c r="BB94" i="13"/>
  <c r="BA94" i="13"/>
  <c r="AZ94" i="13"/>
  <c r="AY94" i="13"/>
  <c r="AX94" i="13"/>
  <c r="AW94" i="13"/>
  <c r="AT94" i="13"/>
  <c r="AS94" i="13"/>
  <c r="AP94" i="13"/>
  <c r="AO94" i="13"/>
  <c r="AN94" i="13"/>
  <c r="AL94" i="13"/>
  <c r="AK94" i="13"/>
  <c r="AJ94" i="13"/>
  <c r="AI94" i="13"/>
  <c r="AH94" i="13"/>
  <c r="AG94" i="13"/>
  <c r="AD94" i="13"/>
  <c r="P94" i="13" s="1"/>
  <c r="AC94" i="13"/>
  <c r="O94" i="13" s="1"/>
  <c r="AB94" i="13"/>
  <c r="AA94" i="13"/>
  <c r="T94" i="13"/>
  <c r="BF93" i="13"/>
  <c r="BE93" i="13"/>
  <c r="BB93" i="13"/>
  <c r="BA93" i="13"/>
  <c r="AZ93" i="13"/>
  <c r="AY93" i="13"/>
  <c r="AX93" i="13"/>
  <c r="AW93" i="13"/>
  <c r="AT93" i="13"/>
  <c r="AS93" i="13"/>
  <c r="AP93" i="13"/>
  <c r="AO93" i="13"/>
  <c r="AN93" i="13"/>
  <c r="AL93" i="13"/>
  <c r="AK93" i="13"/>
  <c r="AJ93" i="13"/>
  <c r="AI93" i="13"/>
  <c r="AH93" i="13"/>
  <c r="AG93" i="13"/>
  <c r="AD93" i="13"/>
  <c r="P93" i="13" s="1"/>
  <c r="AC93" i="13"/>
  <c r="O93" i="13" s="1"/>
  <c r="AB93" i="13"/>
  <c r="AA93" i="13"/>
  <c r="T93" i="13"/>
  <c r="BF92" i="13"/>
  <c r="BE92" i="13"/>
  <c r="BB92" i="13"/>
  <c r="BA92" i="13"/>
  <c r="AZ92" i="13"/>
  <c r="AY92" i="13"/>
  <c r="AX92" i="13"/>
  <c r="AW92" i="13"/>
  <c r="AT92" i="13"/>
  <c r="AS92" i="13"/>
  <c r="AP92" i="13"/>
  <c r="AO92" i="13"/>
  <c r="AN92" i="13"/>
  <c r="AL92" i="13"/>
  <c r="AK92" i="13"/>
  <c r="AJ92" i="13"/>
  <c r="AI92" i="13"/>
  <c r="AH92" i="13"/>
  <c r="AG92" i="13"/>
  <c r="AD92" i="13"/>
  <c r="P92" i="13" s="1"/>
  <c r="AC92" i="13"/>
  <c r="O92" i="13" s="1"/>
  <c r="AB92" i="13"/>
  <c r="AA92" i="13"/>
  <c r="T92" i="13"/>
  <c r="BF91" i="13"/>
  <c r="BE91" i="13"/>
  <c r="BB91" i="13"/>
  <c r="BA91" i="13"/>
  <c r="AZ91" i="13"/>
  <c r="AY91" i="13"/>
  <c r="AX91" i="13"/>
  <c r="AW91" i="13"/>
  <c r="AT91" i="13"/>
  <c r="AS91" i="13"/>
  <c r="AP91" i="13"/>
  <c r="AO91" i="13"/>
  <c r="AN91" i="13"/>
  <c r="AL91" i="13"/>
  <c r="AK91" i="13"/>
  <c r="AJ91" i="13"/>
  <c r="AI91" i="13"/>
  <c r="AH91" i="13"/>
  <c r="AG91" i="13"/>
  <c r="AD91" i="13"/>
  <c r="P91" i="13" s="1"/>
  <c r="AC91" i="13"/>
  <c r="O91" i="13" s="1"/>
  <c r="AB91" i="13"/>
  <c r="AA91" i="13"/>
  <c r="T91" i="13"/>
  <c r="BF90" i="13"/>
  <c r="BE90" i="13"/>
  <c r="BB90" i="13"/>
  <c r="BA90" i="13"/>
  <c r="AZ90" i="13"/>
  <c r="AY90" i="13"/>
  <c r="AX90" i="13"/>
  <c r="AW90" i="13"/>
  <c r="AT90" i="13"/>
  <c r="AS90" i="13"/>
  <c r="AP90" i="13"/>
  <c r="AO90" i="13"/>
  <c r="AN90" i="13"/>
  <c r="AL90" i="13"/>
  <c r="AK90" i="13"/>
  <c r="AJ90" i="13"/>
  <c r="AI90" i="13"/>
  <c r="AH90" i="13"/>
  <c r="AG90" i="13"/>
  <c r="AD90" i="13"/>
  <c r="P90" i="13" s="1"/>
  <c r="AC90" i="13"/>
  <c r="O90" i="13" s="1"/>
  <c r="AB90" i="13"/>
  <c r="AA90" i="13"/>
  <c r="T90" i="13"/>
  <c r="BF89" i="13"/>
  <c r="BE89" i="13"/>
  <c r="BB89" i="13"/>
  <c r="BA89" i="13"/>
  <c r="AZ89" i="13"/>
  <c r="AY89" i="13"/>
  <c r="AX89" i="13"/>
  <c r="AW89" i="13"/>
  <c r="AT89" i="13"/>
  <c r="AS89" i="13"/>
  <c r="AP89" i="13"/>
  <c r="AO89" i="13"/>
  <c r="AN89" i="13"/>
  <c r="AL89" i="13"/>
  <c r="AK89" i="13"/>
  <c r="AJ89" i="13"/>
  <c r="AI89" i="13"/>
  <c r="AH89" i="13"/>
  <c r="AG89" i="13"/>
  <c r="AD89" i="13"/>
  <c r="P89" i="13" s="1"/>
  <c r="AC89" i="13"/>
  <c r="O89" i="13" s="1"/>
  <c r="AB89" i="13"/>
  <c r="AA89" i="13"/>
  <c r="T89" i="13"/>
  <c r="BF88" i="13"/>
  <c r="BF85" i="13"/>
  <c r="BF86" i="13"/>
  <c r="BF87" i="13"/>
  <c r="BE88" i="13"/>
  <c r="BB88" i="13"/>
  <c r="BA88" i="13"/>
  <c r="AZ88" i="13"/>
  <c r="AY88" i="13"/>
  <c r="AX88" i="13"/>
  <c r="AX85" i="13"/>
  <c r="AX86" i="13"/>
  <c r="AX87" i="13"/>
  <c r="AW88" i="13"/>
  <c r="AT88" i="13"/>
  <c r="AS88" i="13"/>
  <c r="AP88" i="13"/>
  <c r="AP85" i="13"/>
  <c r="AP86" i="13"/>
  <c r="AP87" i="13"/>
  <c r="AO88" i="13"/>
  <c r="AN88" i="13"/>
  <c r="T88" i="13"/>
  <c r="AL88" i="13"/>
  <c r="AK88" i="13"/>
  <c r="AJ88" i="13"/>
  <c r="AI88" i="13"/>
  <c r="AH88" i="13"/>
  <c r="AH85" i="13"/>
  <c r="AH86" i="13"/>
  <c r="AH87" i="13"/>
  <c r="AG88" i="13"/>
  <c r="AD88" i="13"/>
  <c r="AC88" i="13"/>
  <c r="AB88" i="13"/>
  <c r="AA88" i="13"/>
  <c r="BE87" i="13"/>
  <c r="BB87" i="13"/>
  <c r="BA87" i="13"/>
  <c r="AZ87" i="13"/>
  <c r="AY87" i="13"/>
  <c r="AW87" i="13"/>
  <c r="AT87" i="13"/>
  <c r="AS87" i="13"/>
  <c r="AO87" i="13"/>
  <c r="AN87" i="13"/>
  <c r="AL87" i="13"/>
  <c r="AK87" i="13"/>
  <c r="AJ87" i="13"/>
  <c r="AI87" i="13"/>
  <c r="AG87" i="13"/>
  <c r="AD87" i="13"/>
  <c r="P87" i="13" s="1"/>
  <c r="AC87" i="13"/>
  <c r="O87" i="13" s="1"/>
  <c r="AB87" i="13"/>
  <c r="AA87" i="13"/>
  <c r="T87" i="13"/>
  <c r="BE86" i="13"/>
  <c r="BB86" i="13"/>
  <c r="BA86" i="13"/>
  <c r="AZ86" i="13"/>
  <c r="AY86" i="13"/>
  <c r="AW86" i="13"/>
  <c r="AT86" i="13"/>
  <c r="AS86" i="13"/>
  <c r="AO86" i="13"/>
  <c r="AN86" i="13"/>
  <c r="AL86" i="13"/>
  <c r="AK86" i="13"/>
  <c r="AJ86" i="13"/>
  <c r="AI86" i="13"/>
  <c r="AG86" i="13"/>
  <c r="AD86" i="13"/>
  <c r="P86" i="13" s="1"/>
  <c r="AC86" i="13"/>
  <c r="O86" i="13" s="1"/>
  <c r="AB86" i="13"/>
  <c r="AA86" i="13"/>
  <c r="T86" i="13"/>
  <c r="BE85" i="13"/>
  <c r="BB85" i="13"/>
  <c r="BA85" i="13"/>
  <c r="AZ85" i="13"/>
  <c r="AY85" i="13"/>
  <c r="AW85" i="13"/>
  <c r="AT85" i="13"/>
  <c r="AS85" i="13"/>
  <c r="AO85" i="13"/>
  <c r="AN85" i="13"/>
  <c r="AL85" i="13"/>
  <c r="AK85" i="13"/>
  <c r="AJ85" i="13"/>
  <c r="AI85" i="13"/>
  <c r="AG85" i="13"/>
  <c r="AD85" i="13"/>
  <c r="P85" i="13" s="1"/>
  <c r="AC85" i="13"/>
  <c r="O85" i="13" s="1"/>
  <c r="AB85" i="13"/>
  <c r="AA85" i="13"/>
  <c r="T85" i="13"/>
  <c r="BF83" i="13"/>
  <c r="BE83" i="13"/>
  <c r="BB83" i="13"/>
  <c r="BA83" i="13"/>
  <c r="AZ83" i="13"/>
  <c r="AY83" i="13"/>
  <c r="AX83" i="13"/>
  <c r="AW83" i="13"/>
  <c r="AT83" i="13"/>
  <c r="AS83" i="13"/>
  <c r="AP83" i="13"/>
  <c r="AO83" i="13"/>
  <c r="AN83" i="13"/>
  <c r="AL83" i="13"/>
  <c r="AK83" i="13"/>
  <c r="AJ83" i="13"/>
  <c r="AI83" i="13"/>
  <c r="AH83" i="13"/>
  <c r="AG83" i="13"/>
  <c r="AD83" i="13"/>
  <c r="P83" i="13" s="1"/>
  <c r="AC83" i="13"/>
  <c r="O83" i="13" s="1"/>
  <c r="AB83" i="13"/>
  <c r="AA83" i="13"/>
  <c r="T83" i="13"/>
  <c r="BF82" i="13"/>
  <c r="BE82" i="13"/>
  <c r="BB82" i="13"/>
  <c r="BA82" i="13"/>
  <c r="AZ82" i="13"/>
  <c r="AY82" i="13"/>
  <c r="AX82" i="13"/>
  <c r="AW82" i="13"/>
  <c r="AT82" i="13"/>
  <c r="AS82" i="13"/>
  <c r="AP82" i="13"/>
  <c r="AO82" i="13"/>
  <c r="AN82" i="13"/>
  <c r="AL82" i="13"/>
  <c r="AK82" i="13"/>
  <c r="AJ82" i="13"/>
  <c r="AI82" i="13"/>
  <c r="AH82" i="13"/>
  <c r="AG82" i="13"/>
  <c r="AD82" i="13"/>
  <c r="P82" i="13" s="1"/>
  <c r="AC82" i="13"/>
  <c r="O82" i="13" s="1"/>
  <c r="AB82" i="13"/>
  <c r="AA82" i="13"/>
  <c r="T82" i="13"/>
  <c r="BF81" i="13"/>
  <c r="BE81" i="13"/>
  <c r="BB81" i="13"/>
  <c r="BA81" i="13"/>
  <c r="AZ81" i="13"/>
  <c r="AY81" i="13"/>
  <c r="AX81" i="13"/>
  <c r="AW81" i="13"/>
  <c r="AT81" i="13"/>
  <c r="AS81" i="13"/>
  <c r="AP81" i="13"/>
  <c r="AO81" i="13"/>
  <c r="AN81" i="13"/>
  <c r="AL81" i="13"/>
  <c r="AK81" i="13"/>
  <c r="AJ81" i="13"/>
  <c r="AI81" i="13"/>
  <c r="AH81" i="13"/>
  <c r="AG81" i="13"/>
  <c r="AD81" i="13"/>
  <c r="P81" i="13" s="1"/>
  <c r="AC81" i="13"/>
  <c r="O81" i="13" s="1"/>
  <c r="AB81" i="13"/>
  <c r="AA81" i="13"/>
  <c r="T81" i="13"/>
  <c r="BF80" i="13"/>
  <c r="BE80" i="13"/>
  <c r="BB80" i="13"/>
  <c r="BA80" i="13"/>
  <c r="AZ80" i="13"/>
  <c r="AY80" i="13"/>
  <c r="AX80" i="13"/>
  <c r="AW80" i="13"/>
  <c r="AT80" i="13"/>
  <c r="AS80" i="13"/>
  <c r="AP80" i="13"/>
  <c r="AO80" i="13"/>
  <c r="AN80" i="13"/>
  <c r="AL80" i="13"/>
  <c r="AK80" i="13"/>
  <c r="AJ80" i="13"/>
  <c r="AI80" i="13"/>
  <c r="AH80" i="13"/>
  <c r="AG80" i="13"/>
  <c r="AD80" i="13"/>
  <c r="P80" i="13" s="1"/>
  <c r="AC80" i="13"/>
  <c r="O80" i="13" s="1"/>
  <c r="AB80" i="13"/>
  <c r="AA80" i="13"/>
  <c r="T80" i="13"/>
  <c r="BF79" i="13"/>
  <c r="BE79" i="13"/>
  <c r="BB79" i="13"/>
  <c r="BA79" i="13"/>
  <c r="AZ79" i="13"/>
  <c r="AY79" i="13"/>
  <c r="AX79" i="13"/>
  <c r="AW79" i="13"/>
  <c r="AT79" i="13"/>
  <c r="AS79" i="13"/>
  <c r="AP79" i="13"/>
  <c r="AO79" i="13"/>
  <c r="AN79" i="13"/>
  <c r="AL79" i="13"/>
  <c r="AK79" i="13"/>
  <c r="AJ79" i="13"/>
  <c r="AI79" i="13"/>
  <c r="AH79" i="13"/>
  <c r="AG79" i="13"/>
  <c r="AD79" i="13"/>
  <c r="P79" i="13" s="1"/>
  <c r="AC79" i="13"/>
  <c r="O79" i="13" s="1"/>
  <c r="AB79" i="13"/>
  <c r="AA79" i="13"/>
  <c r="T79" i="13"/>
  <c r="BF78" i="13"/>
  <c r="BE78" i="13"/>
  <c r="BB78" i="13"/>
  <c r="BA78" i="13"/>
  <c r="AZ78" i="13"/>
  <c r="AY78" i="13"/>
  <c r="AX78" i="13"/>
  <c r="AW78" i="13"/>
  <c r="AT78" i="13"/>
  <c r="AS78" i="13"/>
  <c r="AP78" i="13"/>
  <c r="AO78" i="13"/>
  <c r="AN78" i="13"/>
  <c r="AL78" i="13"/>
  <c r="AK78" i="13"/>
  <c r="AJ78" i="13"/>
  <c r="AI78" i="13"/>
  <c r="AH78" i="13"/>
  <c r="AG78" i="13"/>
  <c r="AD78" i="13"/>
  <c r="P78" i="13" s="1"/>
  <c r="AC78" i="13"/>
  <c r="O78" i="13" s="1"/>
  <c r="AB78" i="13"/>
  <c r="AA78" i="13"/>
  <c r="T78" i="13"/>
  <c r="BF77" i="13"/>
  <c r="BE77" i="13"/>
  <c r="BB77" i="13"/>
  <c r="BA77" i="13"/>
  <c r="AZ77" i="13"/>
  <c r="AY77" i="13"/>
  <c r="AX77" i="13"/>
  <c r="AW77" i="13"/>
  <c r="AT77" i="13"/>
  <c r="AS77" i="13"/>
  <c r="AP77" i="13"/>
  <c r="AO77" i="13"/>
  <c r="AN77" i="13"/>
  <c r="AL77" i="13"/>
  <c r="AK77" i="13"/>
  <c r="AJ77" i="13"/>
  <c r="AI77" i="13"/>
  <c r="AH77" i="13"/>
  <c r="AG77" i="13"/>
  <c r="AD77" i="13"/>
  <c r="P77" i="13" s="1"/>
  <c r="AC77" i="13"/>
  <c r="O77" i="13" s="1"/>
  <c r="AB77" i="13"/>
  <c r="AA77" i="13"/>
  <c r="T77" i="13"/>
  <c r="BF76" i="13"/>
  <c r="BE76" i="13"/>
  <c r="BB76" i="13"/>
  <c r="BA76" i="13"/>
  <c r="AZ76" i="13"/>
  <c r="AY76" i="13"/>
  <c r="AX76" i="13"/>
  <c r="AW76" i="13"/>
  <c r="AT76" i="13"/>
  <c r="AS76" i="13"/>
  <c r="AP76" i="13"/>
  <c r="AO76" i="13"/>
  <c r="AN76" i="13"/>
  <c r="AL76" i="13"/>
  <c r="AK76" i="13"/>
  <c r="AJ76" i="13"/>
  <c r="AI76" i="13"/>
  <c r="AH76" i="13"/>
  <c r="AG76" i="13"/>
  <c r="AD76" i="13"/>
  <c r="P76" i="13" s="1"/>
  <c r="AC76" i="13"/>
  <c r="O76" i="13" s="1"/>
  <c r="AB76" i="13"/>
  <c r="AA76" i="13"/>
  <c r="T76" i="13"/>
  <c r="BF75" i="13"/>
  <c r="BE75" i="13"/>
  <c r="BB75" i="13"/>
  <c r="BA75" i="13"/>
  <c r="AZ75" i="13"/>
  <c r="AY75" i="13"/>
  <c r="AX75" i="13"/>
  <c r="AW75" i="13"/>
  <c r="AT75" i="13"/>
  <c r="AS75" i="13"/>
  <c r="AP75" i="13"/>
  <c r="AO75" i="13"/>
  <c r="AN75" i="13"/>
  <c r="AL75" i="13"/>
  <c r="AK75" i="13"/>
  <c r="AJ75" i="13"/>
  <c r="AI75" i="13"/>
  <c r="AH75" i="13"/>
  <c r="AG75" i="13"/>
  <c r="AD75" i="13"/>
  <c r="P75" i="13" s="1"/>
  <c r="AC75" i="13"/>
  <c r="O75" i="13" s="1"/>
  <c r="AB75" i="13"/>
  <c r="AA75" i="13"/>
  <c r="T75" i="13"/>
  <c r="BF74" i="13"/>
  <c r="BE74" i="13"/>
  <c r="BB74" i="13"/>
  <c r="BA74" i="13"/>
  <c r="AZ74" i="13"/>
  <c r="AY74" i="13"/>
  <c r="AX74" i="13"/>
  <c r="AW74" i="13"/>
  <c r="AT74" i="13"/>
  <c r="AS74" i="13"/>
  <c r="AP74" i="13"/>
  <c r="AO74" i="13"/>
  <c r="AN74" i="13"/>
  <c r="AL74" i="13"/>
  <c r="AK74" i="13"/>
  <c r="AJ74" i="13"/>
  <c r="AI74" i="13"/>
  <c r="AH74" i="13"/>
  <c r="AG74" i="13"/>
  <c r="AD74" i="13"/>
  <c r="P74" i="13" s="1"/>
  <c r="AC74" i="13"/>
  <c r="O74" i="13" s="1"/>
  <c r="AB74" i="13"/>
  <c r="AA74" i="13"/>
  <c r="T74" i="13"/>
  <c r="BF73" i="13"/>
  <c r="BE73" i="13"/>
  <c r="BB73" i="13"/>
  <c r="BA73" i="13"/>
  <c r="AZ73" i="13"/>
  <c r="AY73" i="13"/>
  <c r="AX73" i="13"/>
  <c r="AW73" i="13"/>
  <c r="AT73" i="13"/>
  <c r="AS73" i="13"/>
  <c r="AP73" i="13"/>
  <c r="AO73" i="13"/>
  <c r="AN73" i="13"/>
  <c r="AL73" i="13"/>
  <c r="AK73" i="13"/>
  <c r="AJ73" i="13"/>
  <c r="AI73" i="13"/>
  <c r="AH73" i="13"/>
  <c r="AG73" i="13"/>
  <c r="AD73" i="13"/>
  <c r="P73" i="13" s="1"/>
  <c r="AC73" i="13"/>
  <c r="AB73" i="13"/>
  <c r="AA73" i="13"/>
  <c r="T73" i="13"/>
  <c r="BF72" i="13"/>
  <c r="BE72" i="13"/>
  <c r="BB72" i="13"/>
  <c r="BA72" i="13"/>
  <c r="AZ72" i="13"/>
  <c r="AY72" i="13"/>
  <c r="AX72" i="13"/>
  <c r="AW72" i="13"/>
  <c r="AT72" i="13"/>
  <c r="AS72" i="13"/>
  <c r="AP72" i="13"/>
  <c r="AO72" i="13"/>
  <c r="AN72" i="13"/>
  <c r="T72" i="13"/>
  <c r="AL72" i="13"/>
  <c r="AK72" i="13"/>
  <c r="AJ72" i="13"/>
  <c r="AI72" i="13"/>
  <c r="AH72" i="13"/>
  <c r="AG72" i="13"/>
  <c r="AD72" i="13"/>
  <c r="P72" i="13" s="1"/>
  <c r="AC72" i="13"/>
  <c r="O72" i="13" s="1"/>
  <c r="AB72" i="13"/>
  <c r="AA72" i="13"/>
  <c r="BF71" i="13"/>
  <c r="BE71" i="13"/>
  <c r="BB71" i="13"/>
  <c r="BA71" i="13"/>
  <c r="AZ71" i="13"/>
  <c r="AY71" i="13"/>
  <c r="AX71" i="13"/>
  <c r="AW71" i="13"/>
  <c r="AT71" i="13"/>
  <c r="AS71" i="13"/>
  <c r="AP71" i="13"/>
  <c r="AO71" i="13"/>
  <c r="AN71" i="13"/>
  <c r="AL71" i="13"/>
  <c r="AK71" i="13"/>
  <c r="AJ71" i="13"/>
  <c r="AI71" i="13"/>
  <c r="AH71" i="13"/>
  <c r="AG71" i="13"/>
  <c r="AD71" i="13"/>
  <c r="P71" i="13" s="1"/>
  <c r="AC71" i="13"/>
  <c r="O71" i="13" s="1"/>
  <c r="AB71" i="13"/>
  <c r="AA71" i="13"/>
  <c r="T71" i="13"/>
  <c r="BF70" i="13"/>
  <c r="BE70" i="13"/>
  <c r="BB70" i="13"/>
  <c r="BA70" i="13"/>
  <c r="BA69" i="13" s="1"/>
  <c r="AZ70" i="13"/>
  <c r="AY70" i="13"/>
  <c r="AY69" i="13" s="1"/>
  <c r="AX70" i="13"/>
  <c r="AW70" i="13"/>
  <c r="AT70" i="13"/>
  <c r="AS70" i="13"/>
  <c r="AS69" i="13" s="1"/>
  <c r="AP70" i="13"/>
  <c r="AO70" i="13"/>
  <c r="AO69" i="13" s="1"/>
  <c r="AN70" i="13"/>
  <c r="AL70" i="13"/>
  <c r="AK70" i="13"/>
  <c r="AJ70" i="13"/>
  <c r="AI70" i="13"/>
  <c r="AH70" i="13"/>
  <c r="AG70" i="13"/>
  <c r="AD70" i="13"/>
  <c r="AC70" i="13"/>
  <c r="O70" i="13" s="1"/>
  <c r="AB70" i="13"/>
  <c r="AA70" i="13"/>
  <c r="T70" i="13"/>
  <c r="BF67" i="13"/>
  <c r="BE67" i="13"/>
  <c r="BB67" i="13"/>
  <c r="BA67" i="13"/>
  <c r="AZ67" i="13"/>
  <c r="AY67" i="13"/>
  <c r="AX67" i="13"/>
  <c r="AW67" i="13"/>
  <c r="AT67" i="13"/>
  <c r="AS67" i="13"/>
  <c r="AP67" i="13"/>
  <c r="AO67" i="13"/>
  <c r="AN67" i="13"/>
  <c r="AL67" i="13"/>
  <c r="AK67" i="13"/>
  <c r="AJ67" i="13"/>
  <c r="AI67" i="13"/>
  <c r="AH67" i="13"/>
  <c r="AG67" i="13"/>
  <c r="AD67" i="13"/>
  <c r="P67" i="13" s="1"/>
  <c r="AC67" i="13"/>
  <c r="O67" i="13" s="1"/>
  <c r="AB67" i="13"/>
  <c r="AA67" i="13"/>
  <c r="T67" i="13"/>
  <c r="BF66" i="13"/>
  <c r="BE66" i="13"/>
  <c r="BB66" i="13"/>
  <c r="BA66" i="13"/>
  <c r="AZ66" i="13"/>
  <c r="AY66" i="13"/>
  <c r="AX66" i="13"/>
  <c r="AW66" i="13"/>
  <c r="AT66" i="13"/>
  <c r="AS66" i="13"/>
  <c r="AP66" i="13"/>
  <c r="AO66" i="13"/>
  <c r="AN66" i="13"/>
  <c r="AL66" i="13"/>
  <c r="AK66" i="13"/>
  <c r="AJ66" i="13"/>
  <c r="AI66" i="13"/>
  <c r="AH66" i="13"/>
  <c r="AG66" i="13"/>
  <c r="AD66" i="13"/>
  <c r="P66" i="13" s="1"/>
  <c r="AC66" i="13"/>
  <c r="O66" i="13" s="1"/>
  <c r="AB66" i="13"/>
  <c r="AA66" i="13"/>
  <c r="T66" i="13"/>
  <c r="BF65" i="13"/>
  <c r="BE65" i="13"/>
  <c r="BB65" i="13"/>
  <c r="BA65" i="13"/>
  <c r="AZ65" i="13"/>
  <c r="AY65" i="13"/>
  <c r="AX65" i="13"/>
  <c r="AW65" i="13"/>
  <c r="AT65" i="13"/>
  <c r="AS65" i="13"/>
  <c r="AP65" i="13"/>
  <c r="AO65" i="13"/>
  <c r="AN65" i="13"/>
  <c r="AL65" i="13"/>
  <c r="AK65" i="13"/>
  <c r="AJ65" i="13"/>
  <c r="AI65" i="13"/>
  <c r="AH65" i="13"/>
  <c r="AG65" i="13"/>
  <c r="AD65" i="13"/>
  <c r="P65" i="13" s="1"/>
  <c r="AC65" i="13"/>
  <c r="O65" i="13" s="1"/>
  <c r="AB65" i="13"/>
  <c r="AA65" i="13"/>
  <c r="T65" i="13"/>
  <c r="BF64" i="13"/>
  <c r="BE64" i="13"/>
  <c r="BB64" i="13"/>
  <c r="BA64" i="13"/>
  <c r="AZ64" i="13"/>
  <c r="AY64" i="13"/>
  <c r="AX64" i="13"/>
  <c r="AW64" i="13"/>
  <c r="AT64" i="13"/>
  <c r="AS64" i="13"/>
  <c r="AP64" i="13"/>
  <c r="AO64" i="13"/>
  <c r="AN64" i="13"/>
  <c r="AL64" i="13"/>
  <c r="AK64" i="13"/>
  <c r="AJ64" i="13"/>
  <c r="AI64" i="13"/>
  <c r="AH64" i="13"/>
  <c r="AG64" i="13"/>
  <c r="AD64" i="13"/>
  <c r="P64" i="13" s="1"/>
  <c r="AC64" i="13"/>
  <c r="O64" i="13" s="1"/>
  <c r="AB64" i="13"/>
  <c r="AA64" i="13"/>
  <c r="T64" i="13"/>
  <c r="BF63" i="13"/>
  <c r="BE63" i="13"/>
  <c r="BB63" i="13"/>
  <c r="BA63" i="13"/>
  <c r="AZ63" i="13"/>
  <c r="AY63" i="13"/>
  <c r="AX63" i="13"/>
  <c r="AW63" i="13"/>
  <c r="AT63" i="13"/>
  <c r="AS63" i="13"/>
  <c r="AP63" i="13"/>
  <c r="AO63" i="13"/>
  <c r="AN63" i="13"/>
  <c r="AL63" i="13"/>
  <c r="AK63" i="13"/>
  <c r="AJ63" i="13"/>
  <c r="AI63" i="13"/>
  <c r="AH63" i="13"/>
  <c r="AG63" i="13"/>
  <c r="AD63" i="13"/>
  <c r="P63" i="13" s="1"/>
  <c r="AC63" i="13"/>
  <c r="O63" i="13" s="1"/>
  <c r="AB63" i="13"/>
  <c r="AA63" i="13"/>
  <c r="T63" i="13"/>
  <c r="BF62" i="13"/>
  <c r="BE62" i="13"/>
  <c r="BB62" i="13"/>
  <c r="BA62" i="13"/>
  <c r="AZ62" i="13"/>
  <c r="AY62" i="13"/>
  <c r="AX62" i="13"/>
  <c r="AW62" i="13"/>
  <c r="AT62" i="13"/>
  <c r="AS62" i="13"/>
  <c r="AP62" i="13"/>
  <c r="AO62" i="13"/>
  <c r="AN62" i="13"/>
  <c r="AL62" i="13"/>
  <c r="AK62" i="13"/>
  <c r="AJ62" i="13"/>
  <c r="AI62" i="13"/>
  <c r="AH62" i="13"/>
  <c r="AG62" i="13"/>
  <c r="AD62" i="13"/>
  <c r="P62" i="13" s="1"/>
  <c r="AC62" i="13"/>
  <c r="O62" i="13" s="1"/>
  <c r="AB62" i="13"/>
  <c r="AA62" i="13"/>
  <c r="T62" i="13"/>
  <c r="BF61" i="13"/>
  <c r="BE61" i="13"/>
  <c r="BB61" i="13"/>
  <c r="BA61" i="13"/>
  <c r="AZ61" i="13"/>
  <c r="AY61" i="13"/>
  <c r="AX61" i="13"/>
  <c r="AW61" i="13"/>
  <c r="AT61" i="13"/>
  <c r="AS61" i="13"/>
  <c r="AP61" i="13"/>
  <c r="AO61" i="13"/>
  <c r="AN61" i="13"/>
  <c r="AL61" i="13"/>
  <c r="AK61" i="13"/>
  <c r="AJ61" i="13"/>
  <c r="AI61" i="13"/>
  <c r="AH61" i="13"/>
  <c r="AG61" i="13"/>
  <c r="AD61" i="13"/>
  <c r="P61" i="13" s="1"/>
  <c r="AC61" i="13"/>
  <c r="O61" i="13" s="1"/>
  <c r="AB61" i="13"/>
  <c r="AA61" i="13"/>
  <c r="T61" i="13"/>
  <c r="BF60" i="13"/>
  <c r="BE60" i="13"/>
  <c r="BB60" i="13"/>
  <c r="BA60" i="13"/>
  <c r="AZ60" i="13"/>
  <c r="AY60" i="13"/>
  <c r="AX60" i="13"/>
  <c r="AW60" i="13"/>
  <c r="AT60" i="13"/>
  <c r="AS60" i="13"/>
  <c r="AP60" i="13"/>
  <c r="AO60" i="13"/>
  <c r="AN60" i="13"/>
  <c r="AL60" i="13"/>
  <c r="AK60" i="13"/>
  <c r="AJ60" i="13"/>
  <c r="AI60" i="13"/>
  <c r="AH60" i="13"/>
  <c r="AG60" i="13"/>
  <c r="AD60" i="13"/>
  <c r="P60" i="13" s="1"/>
  <c r="AC60" i="13"/>
  <c r="O60" i="13" s="1"/>
  <c r="AB60" i="13"/>
  <c r="AA60" i="13"/>
  <c r="T60" i="13"/>
  <c r="BF59" i="13"/>
  <c r="BE59" i="13"/>
  <c r="BB59" i="13"/>
  <c r="BA59" i="13"/>
  <c r="AZ59" i="13"/>
  <c r="AY59" i="13"/>
  <c r="AX59" i="13"/>
  <c r="AW59" i="13"/>
  <c r="AT59" i="13"/>
  <c r="AS59" i="13"/>
  <c r="AP59" i="13"/>
  <c r="AO59" i="13"/>
  <c r="AN59" i="13"/>
  <c r="AL59" i="13"/>
  <c r="AK59" i="13"/>
  <c r="AJ59" i="13"/>
  <c r="AI59" i="13"/>
  <c r="AH59" i="13"/>
  <c r="AG59" i="13"/>
  <c r="AD59" i="13"/>
  <c r="P59" i="13" s="1"/>
  <c r="AC59" i="13"/>
  <c r="O59" i="13" s="1"/>
  <c r="AB59" i="13"/>
  <c r="AA59" i="13"/>
  <c r="T59" i="13"/>
  <c r="BF58" i="13"/>
  <c r="BE58" i="13"/>
  <c r="BB58" i="13"/>
  <c r="BA58" i="13"/>
  <c r="AZ58" i="13"/>
  <c r="AY58" i="13"/>
  <c r="AX58" i="13"/>
  <c r="AW58" i="13"/>
  <c r="AT58" i="13"/>
  <c r="AS58" i="13"/>
  <c r="AP58" i="13"/>
  <c r="AO58" i="13"/>
  <c r="AN58" i="13"/>
  <c r="AL58" i="13"/>
  <c r="AK58" i="13"/>
  <c r="AJ58" i="13"/>
  <c r="AI58" i="13"/>
  <c r="AH58" i="13"/>
  <c r="AG58" i="13"/>
  <c r="AD58" i="13"/>
  <c r="P58" i="13" s="1"/>
  <c r="AC58" i="13"/>
  <c r="O58" i="13" s="1"/>
  <c r="AB58" i="13"/>
  <c r="AA58" i="13"/>
  <c r="T58" i="13"/>
  <c r="BF57" i="13"/>
  <c r="BE57" i="13"/>
  <c r="BB57" i="13"/>
  <c r="BA57" i="13"/>
  <c r="AZ57" i="13"/>
  <c r="AY57" i="13"/>
  <c r="AX57" i="13"/>
  <c r="AW57" i="13"/>
  <c r="AT57" i="13"/>
  <c r="AS57" i="13"/>
  <c r="AP57" i="13"/>
  <c r="AO57" i="13"/>
  <c r="AN57" i="13"/>
  <c r="AL57" i="13"/>
  <c r="AK57" i="13"/>
  <c r="AJ57" i="13"/>
  <c r="AI57" i="13"/>
  <c r="AH57" i="13"/>
  <c r="AG57" i="13"/>
  <c r="AD57" i="13"/>
  <c r="P57" i="13" s="1"/>
  <c r="AC57" i="13"/>
  <c r="O57" i="13" s="1"/>
  <c r="AB57" i="13"/>
  <c r="AA57" i="13"/>
  <c r="T57" i="13"/>
  <c r="BF56" i="13"/>
  <c r="BE56" i="13"/>
  <c r="BB56" i="13"/>
  <c r="BA56" i="13"/>
  <c r="AZ56" i="13"/>
  <c r="AY56" i="13"/>
  <c r="AX56" i="13"/>
  <c r="AW56" i="13"/>
  <c r="AT56" i="13"/>
  <c r="AS56" i="13"/>
  <c r="AP56" i="13"/>
  <c r="AO56" i="13"/>
  <c r="AN56" i="13"/>
  <c r="AL56" i="13"/>
  <c r="AK56" i="13"/>
  <c r="AJ56" i="13"/>
  <c r="AI56" i="13"/>
  <c r="AH56" i="13"/>
  <c r="AG56" i="13"/>
  <c r="AD56" i="13"/>
  <c r="P56" i="13" s="1"/>
  <c r="AC56" i="13"/>
  <c r="O56" i="13" s="1"/>
  <c r="AB56" i="13"/>
  <c r="AA56" i="13"/>
  <c r="T56" i="13"/>
  <c r="BF55" i="13"/>
  <c r="BE55" i="13"/>
  <c r="BB55" i="13"/>
  <c r="BA55" i="13"/>
  <c r="AZ55" i="13"/>
  <c r="AY55" i="13"/>
  <c r="AX55" i="13"/>
  <c r="AW55" i="13"/>
  <c r="AT55" i="13"/>
  <c r="AS55" i="13"/>
  <c r="AP55" i="13"/>
  <c r="AO55" i="13"/>
  <c r="AN55" i="13"/>
  <c r="AL55" i="13"/>
  <c r="AK55" i="13"/>
  <c r="AJ55" i="13"/>
  <c r="AI55" i="13"/>
  <c r="AH55" i="13"/>
  <c r="AG55" i="13"/>
  <c r="AD55" i="13"/>
  <c r="P55" i="13" s="1"/>
  <c r="AC55" i="13"/>
  <c r="O55" i="13" s="1"/>
  <c r="AB55" i="13"/>
  <c r="AA55" i="13"/>
  <c r="T55" i="13"/>
  <c r="BF54" i="13"/>
  <c r="BE54" i="13"/>
  <c r="BB54" i="13"/>
  <c r="BA54" i="13"/>
  <c r="AZ54" i="13"/>
  <c r="AY54" i="13"/>
  <c r="AX54" i="13"/>
  <c r="AW54" i="13"/>
  <c r="AT54" i="13"/>
  <c r="AS54" i="13"/>
  <c r="AP54" i="13"/>
  <c r="AO54" i="13"/>
  <c r="AN54" i="13"/>
  <c r="AL54" i="13"/>
  <c r="AK54" i="13"/>
  <c r="AJ54" i="13"/>
  <c r="AI54" i="13"/>
  <c r="AH54" i="13"/>
  <c r="AG54" i="13"/>
  <c r="AD54" i="13"/>
  <c r="P54" i="13" s="1"/>
  <c r="AC54" i="13"/>
  <c r="O54" i="13" s="1"/>
  <c r="AB54" i="13"/>
  <c r="AA54" i="13"/>
  <c r="T54" i="13"/>
  <c r="BF53" i="13"/>
  <c r="BE53" i="13"/>
  <c r="BB53" i="13"/>
  <c r="BA53" i="13"/>
  <c r="AZ53" i="13"/>
  <c r="AY53" i="13"/>
  <c r="AX53" i="13"/>
  <c r="AW53" i="13"/>
  <c r="AT53" i="13"/>
  <c r="AS53" i="13"/>
  <c r="AP53" i="13"/>
  <c r="AO53" i="13"/>
  <c r="AN53" i="13"/>
  <c r="AL53" i="13"/>
  <c r="AK53" i="13"/>
  <c r="AJ53" i="13"/>
  <c r="AI53" i="13"/>
  <c r="AH53" i="13"/>
  <c r="AG53" i="13"/>
  <c r="AD53" i="13"/>
  <c r="P53" i="13" s="1"/>
  <c r="AC53" i="13"/>
  <c r="O53" i="13" s="1"/>
  <c r="AB53" i="13"/>
  <c r="AA53" i="13"/>
  <c r="T53" i="13"/>
  <c r="BF52" i="13"/>
  <c r="BE52" i="13"/>
  <c r="BB52" i="13"/>
  <c r="BA52" i="13"/>
  <c r="AZ52" i="13"/>
  <c r="AY52" i="13"/>
  <c r="AX52" i="13"/>
  <c r="AW52" i="13"/>
  <c r="AT52" i="13"/>
  <c r="AS52" i="13"/>
  <c r="AP52" i="13"/>
  <c r="AO52" i="13"/>
  <c r="AN52" i="13"/>
  <c r="AL52" i="13"/>
  <c r="AK52" i="13"/>
  <c r="AJ52" i="13"/>
  <c r="AI52" i="13"/>
  <c r="AH52" i="13"/>
  <c r="AG52" i="13"/>
  <c r="AD52" i="13"/>
  <c r="P52" i="13" s="1"/>
  <c r="AC52" i="13"/>
  <c r="O52" i="13" s="1"/>
  <c r="AB52" i="13"/>
  <c r="AA52" i="13"/>
  <c r="T52" i="13"/>
  <c r="BF51" i="13"/>
  <c r="BE51" i="13"/>
  <c r="BB51" i="13"/>
  <c r="BA51" i="13"/>
  <c r="AZ51" i="13"/>
  <c r="AY51" i="13"/>
  <c r="AX51" i="13"/>
  <c r="AW51" i="13"/>
  <c r="AT51" i="13"/>
  <c r="AS51" i="13"/>
  <c r="AP51" i="13"/>
  <c r="AO51" i="13"/>
  <c r="AN51" i="13"/>
  <c r="AL51" i="13"/>
  <c r="AK51" i="13"/>
  <c r="AJ51" i="13"/>
  <c r="AI51" i="13"/>
  <c r="AH51" i="13"/>
  <c r="AG51" i="13"/>
  <c r="AD51" i="13"/>
  <c r="P51" i="13" s="1"/>
  <c r="AC51" i="13"/>
  <c r="O51" i="13" s="1"/>
  <c r="AB51" i="13"/>
  <c r="AA51" i="13"/>
  <c r="T51" i="13"/>
  <c r="BF50" i="13"/>
  <c r="BE50" i="13"/>
  <c r="BB50" i="13"/>
  <c r="BA50" i="13"/>
  <c r="AZ50" i="13"/>
  <c r="AY50" i="13"/>
  <c r="AX50" i="13"/>
  <c r="AW50" i="13"/>
  <c r="AT50" i="13"/>
  <c r="AS50" i="13"/>
  <c r="AP50" i="13"/>
  <c r="AO50" i="13"/>
  <c r="AN50" i="13"/>
  <c r="AL50" i="13"/>
  <c r="AK50" i="13"/>
  <c r="AJ50" i="13"/>
  <c r="AI50" i="13"/>
  <c r="AH50" i="13"/>
  <c r="AG50" i="13"/>
  <c r="AD50" i="13"/>
  <c r="P50" i="13" s="1"/>
  <c r="AC50" i="13"/>
  <c r="O50" i="13" s="1"/>
  <c r="AB50" i="13"/>
  <c r="AA50" i="13"/>
  <c r="T50" i="13"/>
  <c r="BF49" i="13"/>
  <c r="BE49" i="13"/>
  <c r="BB49" i="13"/>
  <c r="BA49" i="13"/>
  <c r="AZ49" i="13"/>
  <c r="AY49" i="13"/>
  <c r="AX49" i="13"/>
  <c r="AW49" i="13"/>
  <c r="AT49" i="13"/>
  <c r="AS49" i="13"/>
  <c r="AP49" i="13"/>
  <c r="AO49" i="13"/>
  <c r="AN49" i="13"/>
  <c r="AL49" i="13"/>
  <c r="AK49" i="13"/>
  <c r="AJ49" i="13"/>
  <c r="AI49" i="13"/>
  <c r="AH49" i="13"/>
  <c r="AG49" i="13"/>
  <c r="AD49" i="13"/>
  <c r="P49" i="13" s="1"/>
  <c r="AC49" i="13"/>
  <c r="O49" i="13" s="1"/>
  <c r="AB49" i="13"/>
  <c r="AA49" i="13"/>
  <c r="T49" i="13"/>
  <c r="BF48" i="13"/>
  <c r="BE48" i="13"/>
  <c r="BB48" i="13"/>
  <c r="BA48" i="13"/>
  <c r="AZ48" i="13"/>
  <c r="AY48" i="13"/>
  <c r="AX48" i="13"/>
  <c r="AW48" i="13"/>
  <c r="AT48" i="13"/>
  <c r="AS48" i="13"/>
  <c r="AP48" i="13"/>
  <c r="AO48" i="13"/>
  <c r="AN48" i="13"/>
  <c r="AL48" i="13"/>
  <c r="AK48" i="13"/>
  <c r="AJ48" i="13"/>
  <c r="AI48" i="13"/>
  <c r="AH48" i="13"/>
  <c r="AG48" i="13"/>
  <c r="AD48" i="13"/>
  <c r="P48" i="13" s="1"/>
  <c r="AC48" i="13"/>
  <c r="O48" i="13" s="1"/>
  <c r="AB48" i="13"/>
  <c r="AA48" i="13"/>
  <c r="T48" i="13"/>
  <c r="BF47" i="13"/>
  <c r="BE47" i="13"/>
  <c r="BB47" i="13"/>
  <c r="BA47" i="13"/>
  <c r="AZ47" i="13"/>
  <c r="AY47" i="13"/>
  <c r="AX47" i="13"/>
  <c r="AW47" i="13"/>
  <c r="AT47" i="13"/>
  <c r="AS47" i="13"/>
  <c r="AP47" i="13"/>
  <c r="AO47" i="13"/>
  <c r="AN47" i="13"/>
  <c r="AL47" i="13"/>
  <c r="AK47" i="13"/>
  <c r="AJ47" i="13"/>
  <c r="AI47" i="13"/>
  <c r="AH47" i="13"/>
  <c r="AG47" i="13"/>
  <c r="AD47" i="13"/>
  <c r="P47" i="13" s="1"/>
  <c r="AC47" i="13"/>
  <c r="O47" i="13" s="1"/>
  <c r="AB47" i="13"/>
  <c r="AA47" i="13"/>
  <c r="T47" i="13"/>
  <c r="BF46" i="13"/>
  <c r="BE46" i="13"/>
  <c r="BB46" i="13"/>
  <c r="BA46" i="13"/>
  <c r="AZ46" i="13"/>
  <c r="AY46" i="13"/>
  <c r="AX46" i="13"/>
  <c r="AW46" i="13"/>
  <c r="AT46" i="13"/>
  <c r="AS46" i="13"/>
  <c r="AP46" i="13"/>
  <c r="AO46" i="13"/>
  <c r="AN46" i="13"/>
  <c r="AL46" i="13"/>
  <c r="AK46" i="13"/>
  <c r="AJ46" i="13"/>
  <c r="AI46" i="13"/>
  <c r="AH46" i="13"/>
  <c r="AG46" i="13"/>
  <c r="AD46" i="13"/>
  <c r="P46" i="13" s="1"/>
  <c r="AC46" i="13"/>
  <c r="O46" i="13" s="1"/>
  <c r="AB46" i="13"/>
  <c r="AA46" i="13"/>
  <c r="T46" i="13"/>
  <c r="BF45" i="13"/>
  <c r="BE45" i="13"/>
  <c r="BB45" i="13"/>
  <c r="BA45" i="13"/>
  <c r="AZ45" i="13"/>
  <c r="AY45" i="13"/>
  <c r="AX45" i="13"/>
  <c r="AW45" i="13"/>
  <c r="AT45" i="13"/>
  <c r="AS45" i="13"/>
  <c r="AP45" i="13"/>
  <c r="AO45" i="13"/>
  <c r="AN45" i="13"/>
  <c r="AL45" i="13"/>
  <c r="AK45" i="13"/>
  <c r="AJ45" i="13"/>
  <c r="AI45" i="13"/>
  <c r="AH45" i="13"/>
  <c r="AG45" i="13"/>
  <c r="AD45" i="13"/>
  <c r="P45" i="13" s="1"/>
  <c r="AC45" i="13"/>
  <c r="O45" i="13" s="1"/>
  <c r="AB45" i="13"/>
  <c r="AA45" i="13"/>
  <c r="T45" i="13"/>
  <c r="BF44" i="13"/>
  <c r="BE44" i="13"/>
  <c r="BB44" i="13"/>
  <c r="BA44" i="13"/>
  <c r="AZ44" i="13"/>
  <c r="AY44" i="13"/>
  <c r="AX44" i="13"/>
  <c r="AW44" i="13"/>
  <c r="AT44" i="13"/>
  <c r="AS44" i="13"/>
  <c r="AP44" i="13"/>
  <c r="AO44" i="13"/>
  <c r="AN44" i="13"/>
  <c r="AL44" i="13"/>
  <c r="AK44" i="13"/>
  <c r="AJ44" i="13"/>
  <c r="AI44" i="13"/>
  <c r="AH44" i="13"/>
  <c r="AG44" i="13"/>
  <c r="AD44" i="13"/>
  <c r="P44" i="13" s="1"/>
  <c r="AC44" i="13"/>
  <c r="O44" i="13" s="1"/>
  <c r="AB44" i="13"/>
  <c r="AA44" i="13"/>
  <c r="T44" i="13"/>
  <c r="BF43" i="13"/>
  <c r="BE43" i="13"/>
  <c r="BB43" i="13"/>
  <c r="BA43" i="13"/>
  <c r="AZ43" i="13"/>
  <c r="AY43" i="13"/>
  <c r="AX43" i="13"/>
  <c r="AW43" i="13"/>
  <c r="AT43" i="13"/>
  <c r="AS43" i="13"/>
  <c r="AP43" i="13"/>
  <c r="AO43" i="13"/>
  <c r="AN43" i="13"/>
  <c r="AL43" i="13"/>
  <c r="AK43" i="13"/>
  <c r="AJ43" i="13"/>
  <c r="AI43" i="13"/>
  <c r="AH43" i="13"/>
  <c r="AG43" i="13"/>
  <c r="AD43" i="13"/>
  <c r="P43" i="13" s="1"/>
  <c r="AC43" i="13"/>
  <c r="O43" i="13" s="1"/>
  <c r="AB43" i="13"/>
  <c r="AA43" i="13"/>
  <c r="T43" i="13"/>
  <c r="BF42" i="13"/>
  <c r="BE42" i="13"/>
  <c r="BB42" i="13"/>
  <c r="BA42" i="13"/>
  <c r="AZ42" i="13"/>
  <c r="AY42" i="13"/>
  <c r="AX42" i="13"/>
  <c r="AW42" i="13"/>
  <c r="AT42" i="13"/>
  <c r="AS42" i="13"/>
  <c r="AP42" i="13"/>
  <c r="AO42" i="13"/>
  <c r="AN42" i="13"/>
  <c r="AL42" i="13"/>
  <c r="AK42" i="13"/>
  <c r="AJ42" i="13"/>
  <c r="AI42" i="13"/>
  <c r="AH42" i="13"/>
  <c r="AG42" i="13"/>
  <c r="AD42" i="13"/>
  <c r="P42" i="13" s="1"/>
  <c r="AC42" i="13"/>
  <c r="O42" i="13" s="1"/>
  <c r="AB42" i="13"/>
  <c r="AA42" i="13"/>
  <c r="T42" i="13"/>
  <c r="BF41" i="13"/>
  <c r="BE41" i="13"/>
  <c r="BB41" i="13"/>
  <c r="BA41" i="13"/>
  <c r="AZ41" i="13"/>
  <c r="AY41" i="13"/>
  <c r="AX41" i="13"/>
  <c r="AW41" i="13"/>
  <c r="AT41" i="13"/>
  <c r="AS41" i="13"/>
  <c r="AP41" i="13"/>
  <c r="AO41" i="13"/>
  <c r="AN41" i="13"/>
  <c r="T41" i="13"/>
  <c r="AL41" i="13"/>
  <c r="AK41" i="13"/>
  <c r="AJ41" i="13"/>
  <c r="AI41" i="13"/>
  <c r="AH41" i="13"/>
  <c r="AG41" i="13"/>
  <c r="AD41" i="13"/>
  <c r="P41" i="13" s="1"/>
  <c r="AC41" i="13"/>
  <c r="O41" i="13" s="1"/>
  <c r="AB41" i="13"/>
  <c r="AA41" i="13"/>
  <c r="BF40" i="13"/>
  <c r="BE40" i="13"/>
  <c r="BB40" i="13"/>
  <c r="BA40" i="13"/>
  <c r="AZ40" i="13"/>
  <c r="AY40" i="13"/>
  <c r="AX40" i="13"/>
  <c r="AW40" i="13"/>
  <c r="AT40" i="13"/>
  <c r="AS40" i="13"/>
  <c r="AP40" i="13"/>
  <c r="AO40" i="13"/>
  <c r="AN40" i="13"/>
  <c r="AL40" i="13"/>
  <c r="AK40" i="13"/>
  <c r="AJ40" i="13"/>
  <c r="AI40" i="13"/>
  <c r="AH40" i="13"/>
  <c r="AG40" i="13"/>
  <c r="AD40" i="13"/>
  <c r="P40" i="13" s="1"/>
  <c r="AC40" i="13"/>
  <c r="O40" i="13" s="1"/>
  <c r="AB40" i="13"/>
  <c r="AA40" i="13"/>
  <c r="T40" i="13"/>
  <c r="BF39" i="13"/>
  <c r="BE39" i="13"/>
  <c r="BB39" i="13"/>
  <c r="BA39" i="13"/>
  <c r="AZ39" i="13"/>
  <c r="AY39" i="13"/>
  <c r="AX39" i="13"/>
  <c r="AW39" i="13"/>
  <c r="AT39" i="13"/>
  <c r="AS39" i="13"/>
  <c r="AP39" i="13"/>
  <c r="AO39" i="13"/>
  <c r="AN39" i="13"/>
  <c r="AL39" i="13"/>
  <c r="AK39" i="13"/>
  <c r="AJ39" i="13"/>
  <c r="AI39" i="13"/>
  <c r="AH39" i="13"/>
  <c r="AG39" i="13"/>
  <c r="AD39" i="13"/>
  <c r="P39" i="13" s="1"/>
  <c r="AC39" i="13"/>
  <c r="O39" i="13" s="1"/>
  <c r="AB39" i="13"/>
  <c r="AA39" i="13"/>
  <c r="T39" i="13"/>
  <c r="BF38" i="13"/>
  <c r="BE38" i="13"/>
  <c r="BB38" i="13"/>
  <c r="BA38" i="13"/>
  <c r="AZ38" i="13"/>
  <c r="AY38" i="13"/>
  <c r="AX38" i="13"/>
  <c r="AW38" i="13"/>
  <c r="AT38" i="13"/>
  <c r="AS38" i="13"/>
  <c r="AP38" i="13"/>
  <c r="AO38" i="13"/>
  <c r="AN38" i="13"/>
  <c r="AL38" i="13"/>
  <c r="AK38" i="13"/>
  <c r="AJ38" i="13"/>
  <c r="AI38" i="13"/>
  <c r="AH38" i="13"/>
  <c r="AG38" i="13"/>
  <c r="AD38" i="13"/>
  <c r="P38" i="13" s="1"/>
  <c r="AC38" i="13"/>
  <c r="O38" i="13" s="1"/>
  <c r="AB38" i="13"/>
  <c r="AA38" i="13"/>
  <c r="T38" i="13"/>
  <c r="BF37" i="13"/>
  <c r="BE37" i="13"/>
  <c r="BB37" i="13"/>
  <c r="BA37" i="13"/>
  <c r="AZ37" i="13"/>
  <c r="AY37" i="13"/>
  <c r="AX37" i="13"/>
  <c r="AW37" i="13"/>
  <c r="AT37" i="13"/>
  <c r="AS37" i="13"/>
  <c r="AP37" i="13"/>
  <c r="AO37" i="13"/>
  <c r="AN37" i="13"/>
  <c r="AL37" i="13"/>
  <c r="AK37" i="13"/>
  <c r="AJ37" i="13"/>
  <c r="AI37" i="13"/>
  <c r="AH37" i="13"/>
  <c r="AG37" i="13"/>
  <c r="AD37" i="13"/>
  <c r="P37" i="13" s="1"/>
  <c r="AC37" i="13"/>
  <c r="O37" i="13" s="1"/>
  <c r="AB37" i="13"/>
  <c r="AA37" i="13"/>
  <c r="T37" i="13"/>
  <c r="BF36" i="13"/>
  <c r="BE36" i="13"/>
  <c r="BB36" i="13"/>
  <c r="BA36" i="13"/>
  <c r="AZ36" i="13"/>
  <c r="AY36" i="13"/>
  <c r="AX36" i="13"/>
  <c r="AW36" i="13"/>
  <c r="AT36" i="13"/>
  <c r="AS36" i="13"/>
  <c r="AP36" i="13"/>
  <c r="AO36" i="13"/>
  <c r="AN36" i="13"/>
  <c r="AL36" i="13"/>
  <c r="AK36" i="13"/>
  <c r="AJ36" i="13"/>
  <c r="AI36" i="13"/>
  <c r="AH36" i="13"/>
  <c r="AG36" i="13"/>
  <c r="AD36" i="13"/>
  <c r="P36" i="13" s="1"/>
  <c r="AC36" i="13"/>
  <c r="O36" i="13" s="1"/>
  <c r="AB36" i="13"/>
  <c r="AA36" i="13"/>
  <c r="T36" i="13"/>
  <c r="BF35" i="13"/>
  <c r="BE35" i="13"/>
  <c r="BB35" i="13"/>
  <c r="BA35" i="13"/>
  <c r="AZ35" i="13"/>
  <c r="AY35" i="13"/>
  <c r="AX35" i="13"/>
  <c r="AW35" i="13"/>
  <c r="AT35" i="13"/>
  <c r="AS35" i="13"/>
  <c r="AP35" i="13"/>
  <c r="AO35" i="13"/>
  <c r="AN35" i="13"/>
  <c r="AL35" i="13"/>
  <c r="AK35" i="13"/>
  <c r="AJ35" i="13"/>
  <c r="AI35" i="13"/>
  <c r="AH35" i="13"/>
  <c r="AG35" i="13"/>
  <c r="AD35" i="13"/>
  <c r="P35" i="13" s="1"/>
  <c r="AC35" i="13"/>
  <c r="O35" i="13" s="1"/>
  <c r="AB35" i="13"/>
  <c r="AA35" i="13"/>
  <c r="T35" i="13"/>
  <c r="BF34" i="13"/>
  <c r="BE34" i="13"/>
  <c r="BB34" i="13"/>
  <c r="BA34" i="13"/>
  <c r="AZ34" i="13"/>
  <c r="AY34" i="13"/>
  <c r="AX34" i="13"/>
  <c r="AW34" i="13"/>
  <c r="AT34" i="13"/>
  <c r="AS34" i="13"/>
  <c r="AP34" i="13"/>
  <c r="AO34" i="13"/>
  <c r="AN34" i="13"/>
  <c r="AL34" i="13"/>
  <c r="AK34" i="13"/>
  <c r="AJ34" i="13"/>
  <c r="AI34" i="13"/>
  <c r="AH34" i="13"/>
  <c r="AG34" i="13"/>
  <c r="AD34" i="13"/>
  <c r="P34" i="13" s="1"/>
  <c r="AC34" i="13"/>
  <c r="O34" i="13" s="1"/>
  <c r="AB34" i="13"/>
  <c r="AA34" i="13"/>
  <c r="T34" i="13"/>
  <c r="BF33" i="13"/>
  <c r="BE33" i="13"/>
  <c r="BB33" i="13"/>
  <c r="BA33" i="13"/>
  <c r="AZ33" i="13"/>
  <c r="AY33" i="13"/>
  <c r="AX33" i="13"/>
  <c r="AW33" i="13"/>
  <c r="AT33" i="13"/>
  <c r="AS33" i="13"/>
  <c r="AP33" i="13"/>
  <c r="AO33" i="13"/>
  <c r="AN33" i="13"/>
  <c r="AL33" i="13"/>
  <c r="AK33" i="13"/>
  <c r="AJ33" i="13"/>
  <c r="AI33" i="13"/>
  <c r="AH33" i="13"/>
  <c r="AG33" i="13"/>
  <c r="AD33" i="13"/>
  <c r="P33" i="13" s="1"/>
  <c r="AC33" i="13"/>
  <c r="O33" i="13" s="1"/>
  <c r="AB33" i="13"/>
  <c r="AA33" i="13"/>
  <c r="T33" i="13"/>
  <c r="BF32" i="13"/>
  <c r="BE32" i="13"/>
  <c r="BB32" i="13"/>
  <c r="BA32" i="13"/>
  <c r="AZ32" i="13"/>
  <c r="AY32" i="13"/>
  <c r="AX32" i="13"/>
  <c r="AW32" i="13"/>
  <c r="AT32" i="13"/>
  <c r="AS32" i="13"/>
  <c r="AP32" i="13"/>
  <c r="AO32" i="13"/>
  <c r="AN32" i="13"/>
  <c r="AL32" i="13"/>
  <c r="AK32" i="13"/>
  <c r="AJ32" i="13"/>
  <c r="AI32" i="13"/>
  <c r="AH32" i="13"/>
  <c r="AG32" i="13"/>
  <c r="AD32" i="13"/>
  <c r="P32" i="13" s="1"/>
  <c r="AC32" i="13"/>
  <c r="O32" i="13" s="1"/>
  <c r="AB32" i="13"/>
  <c r="AA32" i="13"/>
  <c r="T32" i="13"/>
  <c r="BF31" i="13"/>
  <c r="BE31" i="13"/>
  <c r="BB31" i="13"/>
  <c r="BA31" i="13"/>
  <c r="AZ31" i="13"/>
  <c r="AY31" i="13"/>
  <c r="AX31" i="13"/>
  <c r="AW31" i="13"/>
  <c r="AT31" i="13"/>
  <c r="AS31" i="13"/>
  <c r="AP31" i="13"/>
  <c r="AO31" i="13"/>
  <c r="AN31" i="13"/>
  <c r="AL31" i="13"/>
  <c r="AK31" i="13"/>
  <c r="AJ31" i="13"/>
  <c r="AI31" i="13"/>
  <c r="AH31" i="13"/>
  <c r="AG31" i="13"/>
  <c r="AD31" i="13"/>
  <c r="P31" i="13" s="1"/>
  <c r="AC31" i="13"/>
  <c r="O31" i="13" s="1"/>
  <c r="AB31" i="13"/>
  <c r="AA31" i="13"/>
  <c r="T31" i="13"/>
  <c r="BF30" i="13"/>
  <c r="BE30" i="13"/>
  <c r="BB30" i="13"/>
  <c r="BA30" i="13"/>
  <c r="AZ30" i="13"/>
  <c r="AY30" i="13"/>
  <c r="AX30" i="13"/>
  <c r="AW30" i="13"/>
  <c r="AT30" i="13"/>
  <c r="AS30" i="13"/>
  <c r="AP30" i="13"/>
  <c r="AO30" i="13"/>
  <c r="AN30" i="13"/>
  <c r="AL30" i="13"/>
  <c r="AK30" i="13"/>
  <c r="AJ30" i="13"/>
  <c r="AI30" i="13"/>
  <c r="AH30" i="13"/>
  <c r="AG30" i="13"/>
  <c r="AD30" i="13"/>
  <c r="P30" i="13" s="1"/>
  <c r="AC30" i="13"/>
  <c r="O30" i="13" s="1"/>
  <c r="AB30" i="13"/>
  <c r="AA30" i="13"/>
  <c r="T30" i="13"/>
  <c r="BF29" i="13"/>
  <c r="BE29" i="13"/>
  <c r="BB29" i="13"/>
  <c r="BA29" i="13"/>
  <c r="AZ29" i="13"/>
  <c r="AY29" i="13"/>
  <c r="AX29" i="13"/>
  <c r="AW29" i="13"/>
  <c r="AT29" i="13"/>
  <c r="AS29" i="13"/>
  <c r="AP29" i="13"/>
  <c r="AO29" i="13"/>
  <c r="AN29" i="13"/>
  <c r="AL29" i="13"/>
  <c r="AK29" i="13"/>
  <c r="AJ29" i="13"/>
  <c r="AI29" i="13"/>
  <c r="AH29" i="13"/>
  <c r="AG29" i="13"/>
  <c r="AD29" i="13"/>
  <c r="P29" i="13" s="1"/>
  <c r="AC29" i="13"/>
  <c r="O29" i="13" s="1"/>
  <c r="AB29" i="13"/>
  <c r="AA29" i="13"/>
  <c r="T29" i="13"/>
  <c r="BF28" i="13"/>
  <c r="BE28" i="13"/>
  <c r="BB28" i="13"/>
  <c r="BA28" i="13"/>
  <c r="AZ28" i="13"/>
  <c r="AY28" i="13"/>
  <c r="AX28" i="13"/>
  <c r="AW28" i="13"/>
  <c r="AT28" i="13"/>
  <c r="AS28" i="13"/>
  <c r="AP28" i="13"/>
  <c r="AO28" i="13"/>
  <c r="AN28" i="13"/>
  <c r="AL28" i="13"/>
  <c r="AK28" i="13"/>
  <c r="AJ28" i="13"/>
  <c r="AI28" i="13"/>
  <c r="AH28" i="13"/>
  <c r="AG28" i="13"/>
  <c r="AD28" i="13"/>
  <c r="P28" i="13" s="1"/>
  <c r="AC28" i="13"/>
  <c r="O28" i="13" s="1"/>
  <c r="AB28" i="13"/>
  <c r="AA28" i="13"/>
  <c r="T28" i="13"/>
  <c r="BF27" i="13"/>
  <c r="BE27" i="13"/>
  <c r="BB27" i="13"/>
  <c r="BA27" i="13"/>
  <c r="AZ27" i="13"/>
  <c r="AY27" i="13"/>
  <c r="AX27" i="13"/>
  <c r="AW27" i="13"/>
  <c r="AT27" i="13"/>
  <c r="AS27" i="13"/>
  <c r="AP27" i="13"/>
  <c r="AO27" i="13"/>
  <c r="AN27" i="13"/>
  <c r="AL27" i="13"/>
  <c r="AK27" i="13"/>
  <c r="AJ27" i="13"/>
  <c r="AI27" i="13"/>
  <c r="AH27" i="13"/>
  <c r="AG27" i="13"/>
  <c r="AD27" i="13"/>
  <c r="P27" i="13" s="1"/>
  <c r="AC27" i="13"/>
  <c r="O27" i="13" s="1"/>
  <c r="AB27" i="13"/>
  <c r="AA27" i="13"/>
  <c r="T27" i="13"/>
  <c r="BF26" i="13"/>
  <c r="BE26" i="13"/>
  <c r="BB26" i="13"/>
  <c r="BA26" i="13"/>
  <c r="AZ26" i="13"/>
  <c r="AY26" i="13"/>
  <c r="AX26" i="13"/>
  <c r="AW26" i="13"/>
  <c r="AT26" i="13"/>
  <c r="AS26" i="13"/>
  <c r="AP26" i="13"/>
  <c r="AO26" i="13"/>
  <c r="AN26" i="13"/>
  <c r="AL26" i="13"/>
  <c r="AK26" i="13"/>
  <c r="AJ26" i="13"/>
  <c r="AI26" i="13"/>
  <c r="AH26" i="13"/>
  <c r="AG26" i="13"/>
  <c r="AD26" i="13"/>
  <c r="P26" i="13" s="1"/>
  <c r="AC26" i="13"/>
  <c r="O26" i="13" s="1"/>
  <c r="AB26" i="13"/>
  <c r="AA26" i="13"/>
  <c r="T26" i="13"/>
  <c r="BF25" i="13"/>
  <c r="BE25" i="13"/>
  <c r="BB25" i="13"/>
  <c r="BA25" i="13"/>
  <c r="AZ25" i="13"/>
  <c r="AY25" i="13"/>
  <c r="AX25" i="13"/>
  <c r="AW25" i="13"/>
  <c r="AT25" i="13"/>
  <c r="AS25" i="13"/>
  <c r="AP25" i="13"/>
  <c r="AO25" i="13"/>
  <c r="AN25" i="13"/>
  <c r="AL25" i="13"/>
  <c r="AK25" i="13"/>
  <c r="AJ25" i="13"/>
  <c r="AI25" i="13"/>
  <c r="AH25" i="13"/>
  <c r="AG25" i="13"/>
  <c r="AD25" i="13"/>
  <c r="P25" i="13" s="1"/>
  <c r="AC25" i="13"/>
  <c r="O25" i="13" s="1"/>
  <c r="AB25" i="13"/>
  <c r="AA25" i="13"/>
  <c r="T25" i="13"/>
  <c r="BF24" i="13"/>
  <c r="BE24" i="13"/>
  <c r="BB24" i="13"/>
  <c r="BA24" i="13"/>
  <c r="AZ24" i="13"/>
  <c r="AY24" i="13"/>
  <c r="AX24" i="13"/>
  <c r="AW24" i="13"/>
  <c r="AT24" i="13"/>
  <c r="AS24" i="13"/>
  <c r="AP24" i="13"/>
  <c r="AO24" i="13"/>
  <c r="AN24" i="13"/>
  <c r="AL24" i="13"/>
  <c r="AK24" i="13"/>
  <c r="AJ24" i="13"/>
  <c r="AI24" i="13"/>
  <c r="AH24" i="13"/>
  <c r="AG24" i="13"/>
  <c r="AD24" i="13"/>
  <c r="P24" i="13" s="1"/>
  <c r="AC24" i="13"/>
  <c r="O24" i="13" s="1"/>
  <c r="AB24" i="13"/>
  <c r="AA24" i="13"/>
  <c r="T24" i="13"/>
  <c r="BF23" i="13"/>
  <c r="BE23" i="13"/>
  <c r="BB23" i="13"/>
  <c r="BA23" i="13"/>
  <c r="AZ23" i="13"/>
  <c r="AY23" i="13"/>
  <c r="AX23" i="13"/>
  <c r="AW23" i="13"/>
  <c r="AT23" i="13"/>
  <c r="AS23" i="13"/>
  <c r="AP23" i="13"/>
  <c r="AO23" i="13"/>
  <c r="AN23" i="13"/>
  <c r="AL23" i="13"/>
  <c r="AK23" i="13"/>
  <c r="AJ23" i="13"/>
  <c r="AI23" i="13"/>
  <c r="AH23" i="13"/>
  <c r="AG23" i="13"/>
  <c r="AD23" i="13"/>
  <c r="P23" i="13" s="1"/>
  <c r="AC23" i="13"/>
  <c r="O23" i="13" s="1"/>
  <c r="AB23" i="13"/>
  <c r="AA23" i="13"/>
  <c r="T23" i="13"/>
  <c r="BF22" i="13"/>
  <c r="BE22" i="13"/>
  <c r="BB22" i="13"/>
  <c r="BA22" i="13"/>
  <c r="AZ22" i="13"/>
  <c r="AY22" i="13"/>
  <c r="AX22" i="13"/>
  <c r="AW22" i="13"/>
  <c r="AT22" i="13"/>
  <c r="AS22" i="13"/>
  <c r="AP22" i="13"/>
  <c r="AO22" i="13"/>
  <c r="AN22" i="13"/>
  <c r="AL22" i="13"/>
  <c r="AK22" i="13"/>
  <c r="AJ22" i="13"/>
  <c r="AI22" i="13"/>
  <c r="AH22" i="13"/>
  <c r="AG22" i="13"/>
  <c r="AD22" i="13"/>
  <c r="P22" i="13" s="1"/>
  <c r="AC22" i="13"/>
  <c r="O22" i="13" s="1"/>
  <c r="AB22" i="13"/>
  <c r="AA22" i="13"/>
  <c r="T22" i="13"/>
  <c r="BF21" i="13"/>
  <c r="BE21" i="13"/>
  <c r="BB21" i="13"/>
  <c r="BA21" i="13"/>
  <c r="AZ21" i="13"/>
  <c r="AY21" i="13"/>
  <c r="AX21" i="13"/>
  <c r="AW21" i="13"/>
  <c r="AT21" i="13"/>
  <c r="AS21" i="13"/>
  <c r="AP21" i="13"/>
  <c r="AO21" i="13"/>
  <c r="AN21" i="13"/>
  <c r="AL21" i="13"/>
  <c r="AK21" i="13"/>
  <c r="AJ21" i="13"/>
  <c r="AI21" i="13"/>
  <c r="AH21" i="13"/>
  <c r="AG21" i="13"/>
  <c r="AD21" i="13"/>
  <c r="P21" i="13" s="1"/>
  <c r="AC21" i="13"/>
  <c r="O21" i="13" s="1"/>
  <c r="AB21" i="13"/>
  <c r="AA21" i="13"/>
  <c r="T21" i="13"/>
  <c r="BF20" i="13"/>
  <c r="BE20" i="13"/>
  <c r="BB20" i="13"/>
  <c r="BA20" i="13"/>
  <c r="AZ20" i="13"/>
  <c r="AY20" i="13"/>
  <c r="AX20" i="13"/>
  <c r="AW20" i="13"/>
  <c r="AT20" i="13"/>
  <c r="AS20" i="13"/>
  <c r="AP20" i="13"/>
  <c r="AO20" i="13"/>
  <c r="AN20" i="13"/>
  <c r="AL20" i="13"/>
  <c r="AK20" i="13"/>
  <c r="AJ20" i="13"/>
  <c r="AI20" i="13"/>
  <c r="AH20" i="13"/>
  <c r="AG20" i="13"/>
  <c r="AD20" i="13"/>
  <c r="P20" i="13" s="1"/>
  <c r="AC20" i="13"/>
  <c r="O20" i="13" s="1"/>
  <c r="AB20" i="13"/>
  <c r="AA20" i="13"/>
  <c r="T20" i="13"/>
  <c r="BF19" i="13"/>
  <c r="BE19" i="13"/>
  <c r="BB19" i="13"/>
  <c r="BA19" i="13"/>
  <c r="AZ19" i="13"/>
  <c r="AY19" i="13"/>
  <c r="AX19" i="13"/>
  <c r="AW19" i="13"/>
  <c r="AT19" i="13"/>
  <c r="AS19" i="13"/>
  <c r="AP19" i="13"/>
  <c r="AO19" i="13"/>
  <c r="AN19" i="13"/>
  <c r="T19" i="13"/>
  <c r="AL19" i="13"/>
  <c r="AK19" i="13"/>
  <c r="AJ19" i="13"/>
  <c r="AI19" i="13"/>
  <c r="AH19" i="13"/>
  <c r="AG19" i="13"/>
  <c r="AD19" i="13"/>
  <c r="P19" i="13" s="1"/>
  <c r="AC19" i="13"/>
  <c r="O19" i="13" s="1"/>
  <c r="AB19" i="13"/>
  <c r="AA19" i="13"/>
  <c r="BF18" i="13"/>
  <c r="BE18" i="13"/>
  <c r="BB18" i="13"/>
  <c r="BA18" i="13"/>
  <c r="AZ18" i="13"/>
  <c r="AY18" i="13"/>
  <c r="AX18" i="13"/>
  <c r="AW18" i="13"/>
  <c r="AT18" i="13"/>
  <c r="AS18" i="13"/>
  <c r="AP18" i="13"/>
  <c r="AO18" i="13"/>
  <c r="AN18" i="13"/>
  <c r="AL18" i="13"/>
  <c r="AK18" i="13"/>
  <c r="AJ18" i="13"/>
  <c r="AI18" i="13"/>
  <c r="AH18" i="13"/>
  <c r="AG18" i="13"/>
  <c r="AD18" i="13"/>
  <c r="P18" i="13" s="1"/>
  <c r="AC18" i="13"/>
  <c r="O18" i="13" s="1"/>
  <c r="AB18" i="13"/>
  <c r="AA18" i="13"/>
  <c r="T18" i="13"/>
  <c r="BF17" i="13"/>
  <c r="BE17" i="13"/>
  <c r="BB17" i="13"/>
  <c r="BA17" i="13"/>
  <c r="AZ17" i="13"/>
  <c r="AY17" i="13"/>
  <c r="AX17" i="13"/>
  <c r="AW17" i="13"/>
  <c r="AT17" i="13"/>
  <c r="AS17" i="13"/>
  <c r="AP17" i="13"/>
  <c r="AO17" i="13"/>
  <c r="AN17" i="13"/>
  <c r="AL17" i="13"/>
  <c r="AK17" i="13"/>
  <c r="AJ17" i="13"/>
  <c r="AI17" i="13"/>
  <c r="AH17" i="13"/>
  <c r="AG17" i="13"/>
  <c r="AD17" i="13"/>
  <c r="P17" i="13" s="1"/>
  <c r="AC17" i="13"/>
  <c r="O17" i="13" s="1"/>
  <c r="AB17" i="13"/>
  <c r="AA17" i="13"/>
  <c r="T17" i="13"/>
  <c r="BF16" i="13"/>
  <c r="BE16" i="13"/>
  <c r="BB16" i="13"/>
  <c r="BA16" i="13"/>
  <c r="AZ16" i="13"/>
  <c r="AY16" i="13"/>
  <c r="AX16" i="13"/>
  <c r="AW16" i="13"/>
  <c r="AT16" i="13"/>
  <c r="AS16" i="13"/>
  <c r="AP16" i="13"/>
  <c r="AO16" i="13"/>
  <c r="AN16" i="13"/>
  <c r="AL16" i="13"/>
  <c r="AK16" i="13"/>
  <c r="AJ16" i="13"/>
  <c r="AI16" i="13"/>
  <c r="AH16" i="13"/>
  <c r="AG16" i="13"/>
  <c r="AD16" i="13"/>
  <c r="P16" i="13" s="1"/>
  <c r="AC16" i="13"/>
  <c r="O16" i="13" s="1"/>
  <c r="AB16" i="13"/>
  <c r="AA16" i="13"/>
  <c r="T16" i="13"/>
  <c r="L15" i="4"/>
  <c r="L20" i="4" s="1"/>
  <c r="M20" i="4"/>
  <c r="Q16" i="4"/>
  <c r="Q18" i="4"/>
  <c r="Q19" i="4"/>
  <c r="K19" i="4"/>
  <c r="D19" i="4" s="1"/>
  <c r="C19" i="4" s="1"/>
  <c r="E16" i="4"/>
  <c r="D16" i="4" s="1"/>
  <c r="C16" i="4" s="1"/>
  <c r="E17" i="4"/>
  <c r="D17" i="4" s="1"/>
  <c r="N17" i="4"/>
  <c r="Q17" i="4" s="1"/>
  <c r="E18" i="4"/>
  <c r="D18" i="4" s="1"/>
  <c r="C18" i="4" s="1"/>
  <c r="F15" i="4"/>
  <c r="G15" i="4"/>
  <c r="G20" i="4" s="1"/>
  <c r="L14" i="4"/>
  <c r="M14" i="4"/>
  <c r="O15" i="4"/>
  <c r="O14" i="4" s="1"/>
  <c r="P15" i="4"/>
  <c r="P14" i="4" s="1"/>
  <c r="C14" i="6"/>
  <c r="C15" i="6"/>
  <c r="C18" i="6"/>
  <c r="C17" i="6" s="1"/>
  <c r="C22" i="6"/>
  <c r="D13" i="6"/>
  <c r="D12" i="6" s="1"/>
  <c r="E13" i="6"/>
  <c r="E12" i="6" s="1"/>
  <c r="F13" i="6"/>
  <c r="F12" i="6" s="1"/>
  <c r="D18" i="6"/>
  <c r="D17" i="6" s="1"/>
  <c r="E18" i="6"/>
  <c r="E17" i="6" s="1"/>
  <c r="F18" i="6"/>
  <c r="F17" i="6" s="1"/>
  <c r="D22" i="6"/>
  <c r="E22" i="6"/>
  <c r="F22" i="6"/>
  <c r="T13" i="5"/>
  <c r="S13" i="5"/>
  <c r="T14" i="5"/>
  <c r="T15" i="5"/>
  <c r="T16" i="5"/>
  <c r="T17" i="5"/>
  <c r="T18" i="5"/>
  <c r="T19" i="5"/>
  <c r="T20" i="5"/>
  <c r="T21" i="5"/>
  <c r="T22" i="5"/>
  <c r="T23" i="5"/>
  <c r="T24" i="5"/>
  <c r="T25" i="5"/>
  <c r="T26" i="5"/>
  <c r="T31" i="5"/>
  <c r="T32" i="5"/>
  <c r="T34" i="5"/>
  <c r="T35" i="5"/>
  <c r="T37" i="5"/>
  <c r="T38" i="5"/>
  <c r="T40" i="5"/>
  <c r="T41" i="5"/>
  <c r="T42" i="5"/>
  <c r="T43" i="5"/>
  <c r="T44" i="5"/>
  <c r="T45" i="5"/>
  <c r="T47" i="5"/>
  <c r="T48" i="5"/>
  <c r="T50" i="5"/>
  <c r="T51" i="5"/>
  <c r="T53" i="5"/>
  <c r="T55" i="5"/>
  <c r="T56" i="5"/>
  <c r="T57" i="5"/>
  <c r="T58" i="5"/>
  <c r="T59" i="5"/>
  <c r="T61" i="5"/>
  <c r="T62" i="5"/>
  <c r="T63" i="5"/>
  <c r="T66" i="5"/>
  <c r="T68" i="5"/>
  <c r="T69" i="5"/>
  <c r="T71" i="5"/>
  <c r="T73" i="5"/>
  <c r="T74" i="5"/>
  <c r="T75" i="5"/>
  <c r="T78" i="5"/>
  <c r="T79" i="5"/>
  <c r="T80" i="5"/>
  <c r="S80" i="5"/>
  <c r="R80" i="5"/>
  <c r="Q80" i="5"/>
  <c r="P80" i="5"/>
  <c r="O80" i="5"/>
  <c r="N80" i="5"/>
  <c r="M80" i="5"/>
  <c r="L80" i="5"/>
  <c r="S79" i="5"/>
  <c r="R79" i="5"/>
  <c r="Q79" i="5"/>
  <c r="P79" i="5"/>
  <c r="O79" i="5"/>
  <c r="N79" i="5"/>
  <c r="M79" i="5"/>
  <c r="L79" i="5"/>
  <c r="S78" i="5"/>
  <c r="R78" i="5"/>
  <c r="Q78" i="5"/>
  <c r="P78" i="5"/>
  <c r="O78" i="5"/>
  <c r="N78" i="5"/>
  <c r="M78" i="5"/>
  <c r="L78" i="5"/>
  <c r="R77" i="5"/>
  <c r="Q77" i="5"/>
  <c r="P77" i="5"/>
  <c r="O77" i="5"/>
  <c r="N77" i="5"/>
  <c r="M77" i="5"/>
  <c r="L77" i="5"/>
  <c r="R76" i="5"/>
  <c r="Q76" i="5"/>
  <c r="P76" i="5"/>
  <c r="O76" i="5"/>
  <c r="N76" i="5"/>
  <c r="M76" i="5"/>
  <c r="L76" i="5"/>
  <c r="S75" i="5"/>
  <c r="R75" i="5"/>
  <c r="Q75" i="5"/>
  <c r="P75" i="5"/>
  <c r="O75" i="5"/>
  <c r="N75" i="5"/>
  <c r="M75" i="5"/>
  <c r="L75" i="5"/>
  <c r="S74" i="5"/>
  <c r="R74" i="5"/>
  <c r="Q74" i="5"/>
  <c r="P74" i="5"/>
  <c r="O74" i="5"/>
  <c r="N74" i="5"/>
  <c r="M74" i="5"/>
  <c r="L74" i="5"/>
  <c r="S73" i="5"/>
  <c r="R73" i="5"/>
  <c r="Q73" i="5"/>
  <c r="P73" i="5"/>
  <c r="O73" i="5"/>
  <c r="N73" i="5"/>
  <c r="M73" i="5"/>
  <c r="L73" i="5"/>
  <c r="R72" i="5"/>
  <c r="Q72" i="5"/>
  <c r="P72" i="5"/>
  <c r="O72" i="5"/>
  <c r="N72" i="5"/>
  <c r="M72" i="5"/>
  <c r="L72" i="5"/>
  <c r="S71" i="5"/>
  <c r="R71" i="5"/>
  <c r="Q71" i="5"/>
  <c r="P71" i="5"/>
  <c r="O71" i="5"/>
  <c r="N71" i="5"/>
  <c r="M71" i="5"/>
  <c r="L71" i="5"/>
  <c r="R70" i="5"/>
  <c r="Q70" i="5"/>
  <c r="P70" i="5"/>
  <c r="O70" i="5"/>
  <c r="N70" i="5"/>
  <c r="M70" i="5"/>
  <c r="L70" i="5"/>
  <c r="S69" i="5"/>
  <c r="R69" i="5"/>
  <c r="Q69" i="5"/>
  <c r="P69" i="5"/>
  <c r="O69" i="5"/>
  <c r="N69" i="5"/>
  <c r="M69" i="5"/>
  <c r="L69" i="5"/>
  <c r="S68" i="5"/>
  <c r="R68" i="5"/>
  <c r="R67" i="5" s="1"/>
  <c r="Q68" i="5"/>
  <c r="P68" i="5"/>
  <c r="O68" i="5"/>
  <c r="N68" i="5"/>
  <c r="N67" i="5" s="1"/>
  <c r="M68" i="5"/>
  <c r="M67" i="5" s="1"/>
  <c r="L68" i="5"/>
  <c r="L67" i="5" s="1"/>
  <c r="K67" i="5"/>
  <c r="J67" i="5"/>
  <c r="I67" i="5"/>
  <c r="H67" i="5"/>
  <c r="G67" i="5"/>
  <c r="F67" i="5"/>
  <c r="E67" i="5"/>
  <c r="D67" i="5"/>
  <c r="C67" i="5"/>
  <c r="S66" i="5"/>
  <c r="R66" i="5"/>
  <c r="Q66" i="5"/>
  <c r="P66" i="5"/>
  <c r="O66" i="5"/>
  <c r="N66" i="5"/>
  <c r="M66" i="5"/>
  <c r="L66" i="5"/>
  <c r="R65" i="5"/>
  <c r="Q65" i="5"/>
  <c r="P65" i="5"/>
  <c r="O65" i="5"/>
  <c r="N65" i="5"/>
  <c r="M65" i="5"/>
  <c r="L65" i="5"/>
  <c r="R64" i="5"/>
  <c r="Q64" i="5"/>
  <c r="P64" i="5"/>
  <c r="O64" i="5"/>
  <c r="N64" i="5"/>
  <c r="M64" i="5"/>
  <c r="L64" i="5"/>
  <c r="S63" i="5"/>
  <c r="R63" i="5"/>
  <c r="Q63" i="5"/>
  <c r="P63" i="5"/>
  <c r="O63" i="5"/>
  <c r="N63" i="5"/>
  <c r="M63" i="5"/>
  <c r="L63" i="5"/>
  <c r="S62" i="5"/>
  <c r="R62" i="5"/>
  <c r="Q62" i="5"/>
  <c r="P62" i="5"/>
  <c r="O62" i="5"/>
  <c r="N62" i="5"/>
  <c r="M62" i="5"/>
  <c r="L62" i="5"/>
  <c r="S61" i="5"/>
  <c r="R61" i="5"/>
  <c r="R60" i="5" s="1"/>
  <c r="Q61" i="5"/>
  <c r="P61" i="5"/>
  <c r="O61" i="5"/>
  <c r="N61" i="5"/>
  <c r="N60" i="5" s="1"/>
  <c r="M61" i="5"/>
  <c r="M60" i="5" s="1"/>
  <c r="L61" i="5"/>
  <c r="L60" i="5" s="1"/>
  <c r="K60" i="5"/>
  <c r="J60" i="5"/>
  <c r="I60" i="5"/>
  <c r="H60" i="5"/>
  <c r="G60" i="5"/>
  <c r="F60" i="5"/>
  <c r="E60" i="5"/>
  <c r="D60" i="5"/>
  <c r="C60" i="5"/>
  <c r="S59" i="5"/>
  <c r="R59" i="5"/>
  <c r="Q59" i="5"/>
  <c r="P59" i="5"/>
  <c r="O59" i="5"/>
  <c r="N59" i="5"/>
  <c r="M59" i="5"/>
  <c r="L59" i="5"/>
  <c r="S58" i="5"/>
  <c r="R58" i="5"/>
  <c r="Q58" i="5"/>
  <c r="P58" i="5"/>
  <c r="O58" i="5"/>
  <c r="N58" i="5"/>
  <c r="M58" i="5"/>
  <c r="L58" i="5"/>
  <c r="S57" i="5"/>
  <c r="R57" i="5"/>
  <c r="Q57" i="5"/>
  <c r="P57" i="5"/>
  <c r="O57" i="5"/>
  <c r="N57" i="5"/>
  <c r="M57" i="5"/>
  <c r="L57" i="5"/>
  <c r="S56" i="5"/>
  <c r="R56" i="5"/>
  <c r="Q56" i="5"/>
  <c r="P56" i="5"/>
  <c r="O56" i="5"/>
  <c r="N56" i="5"/>
  <c r="M56" i="5"/>
  <c r="L56" i="5"/>
  <c r="S55" i="5"/>
  <c r="R55" i="5"/>
  <c r="R54" i="5" s="1"/>
  <c r="Q55" i="5"/>
  <c r="P55" i="5"/>
  <c r="O55" i="5"/>
  <c r="N55" i="5"/>
  <c r="N54" i="5" s="1"/>
  <c r="M55" i="5"/>
  <c r="M54" i="5" s="1"/>
  <c r="L55" i="5"/>
  <c r="L54" i="5" s="1"/>
  <c r="K54" i="5"/>
  <c r="J54" i="5"/>
  <c r="I54" i="5"/>
  <c r="H54" i="5"/>
  <c r="G54" i="5"/>
  <c r="F54" i="5"/>
  <c r="E54" i="5"/>
  <c r="D54" i="5"/>
  <c r="C54" i="5"/>
  <c r="S53" i="5"/>
  <c r="R53" i="5"/>
  <c r="Q53" i="5"/>
  <c r="P53" i="5"/>
  <c r="O53" i="5"/>
  <c r="N53" i="5"/>
  <c r="M53" i="5"/>
  <c r="L53" i="5"/>
  <c r="R52" i="5"/>
  <c r="Q52" i="5"/>
  <c r="P52" i="5"/>
  <c r="O52" i="5"/>
  <c r="N52" i="5"/>
  <c r="M52" i="5"/>
  <c r="L52" i="5"/>
  <c r="S51" i="5"/>
  <c r="R51" i="5"/>
  <c r="Q51" i="5"/>
  <c r="P51" i="5"/>
  <c r="O51" i="5"/>
  <c r="N51" i="5"/>
  <c r="M51" i="5"/>
  <c r="L51" i="5"/>
  <c r="S50" i="5"/>
  <c r="R50" i="5"/>
  <c r="Q50" i="5"/>
  <c r="P50" i="5"/>
  <c r="O50" i="5"/>
  <c r="N50" i="5"/>
  <c r="M50" i="5"/>
  <c r="L50" i="5"/>
  <c r="R49" i="5"/>
  <c r="Q49" i="5"/>
  <c r="P49" i="5"/>
  <c r="O49" i="5"/>
  <c r="N49" i="5"/>
  <c r="M49" i="5"/>
  <c r="L49" i="5"/>
  <c r="S48" i="5"/>
  <c r="R48" i="5"/>
  <c r="Q48" i="5"/>
  <c r="P48" i="5"/>
  <c r="O48" i="5"/>
  <c r="N48" i="5"/>
  <c r="M48" i="5"/>
  <c r="L48" i="5"/>
  <c r="S47" i="5"/>
  <c r="R47" i="5"/>
  <c r="Q47" i="5"/>
  <c r="P47" i="5"/>
  <c r="O47" i="5"/>
  <c r="N47" i="5"/>
  <c r="M47" i="5"/>
  <c r="L47" i="5"/>
  <c r="R46" i="5"/>
  <c r="Q46" i="5"/>
  <c r="P46" i="5"/>
  <c r="O46" i="5"/>
  <c r="N46" i="5"/>
  <c r="M46" i="5"/>
  <c r="L46" i="5"/>
  <c r="S45" i="5"/>
  <c r="R45" i="5"/>
  <c r="Q45" i="5"/>
  <c r="P45" i="5"/>
  <c r="O45" i="5"/>
  <c r="N45" i="5"/>
  <c r="M45" i="5"/>
  <c r="L45" i="5"/>
  <c r="S44" i="5"/>
  <c r="R44" i="5"/>
  <c r="Q44" i="5"/>
  <c r="P44" i="5"/>
  <c r="O44" i="5"/>
  <c r="N44" i="5"/>
  <c r="M44" i="5"/>
  <c r="L44" i="5"/>
  <c r="S43" i="5"/>
  <c r="R43" i="5"/>
  <c r="Q43" i="5"/>
  <c r="P43" i="5"/>
  <c r="O43" i="5"/>
  <c r="N43" i="5"/>
  <c r="M43" i="5"/>
  <c r="L43" i="5"/>
  <c r="S42" i="5"/>
  <c r="R42" i="5"/>
  <c r="Q42" i="5"/>
  <c r="P42" i="5"/>
  <c r="O42" i="5"/>
  <c r="N42" i="5"/>
  <c r="M42" i="5"/>
  <c r="L42" i="5"/>
  <c r="S41" i="5"/>
  <c r="R41" i="5"/>
  <c r="Q41" i="5"/>
  <c r="P41" i="5"/>
  <c r="O41" i="5"/>
  <c r="N41" i="5"/>
  <c r="M41" i="5"/>
  <c r="L41" i="5"/>
  <c r="S40" i="5"/>
  <c r="R40" i="5"/>
  <c r="R39" i="5" s="1"/>
  <c r="Q40" i="5"/>
  <c r="P40" i="5"/>
  <c r="O40" i="5"/>
  <c r="N40" i="5"/>
  <c r="N39" i="5" s="1"/>
  <c r="M40" i="5"/>
  <c r="M39" i="5" s="1"/>
  <c r="L40" i="5"/>
  <c r="L39" i="5" s="1"/>
  <c r="K39" i="5"/>
  <c r="J39" i="5"/>
  <c r="I39" i="5"/>
  <c r="H39" i="5"/>
  <c r="G39" i="5"/>
  <c r="F39" i="5"/>
  <c r="E39" i="5"/>
  <c r="D39" i="5"/>
  <c r="C39" i="5"/>
  <c r="S38" i="5"/>
  <c r="R38" i="5"/>
  <c r="Q38" i="5"/>
  <c r="P38" i="5"/>
  <c r="O38" i="5"/>
  <c r="N38" i="5"/>
  <c r="M38" i="5"/>
  <c r="L38" i="5"/>
  <c r="S37" i="5"/>
  <c r="R37" i="5"/>
  <c r="Q37" i="5"/>
  <c r="P37" i="5"/>
  <c r="O37" i="5"/>
  <c r="N37" i="5"/>
  <c r="M37" i="5"/>
  <c r="L37" i="5"/>
  <c r="R36" i="5"/>
  <c r="Q36" i="5"/>
  <c r="P36" i="5"/>
  <c r="O36" i="5"/>
  <c r="N36" i="5"/>
  <c r="M36" i="5"/>
  <c r="L36" i="5"/>
  <c r="S35" i="5"/>
  <c r="R35" i="5"/>
  <c r="Q35" i="5"/>
  <c r="P35" i="5"/>
  <c r="O35" i="5"/>
  <c r="N35" i="5"/>
  <c r="M35" i="5"/>
  <c r="L35" i="5"/>
  <c r="S34" i="5"/>
  <c r="R34" i="5"/>
  <c r="Q34" i="5"/>
  <c r="P34" i="5"/>
  <c r="O34" i="5"/>
  <c r="N34" i="5"/>
  <c r="M34" i="5"/>
  <c r="L34" i="5"/>
  <c r="R33" i="5"/>
  <c r="Q33" i="5"/>
  <c r="P33" i="5"/>
  <c r="O33" i="5"/>
  <c r="N33" i="5"/>
  <c r="M33" i="5"/>
  <c r="L33" i="5"/>
  <c r="S32" i="5"/>
  <c r="R32" i="5"/>
  <c r="Q32" i="5"/>
  <c r="P32" i="5"/>
  <c r="O32" i="5"/>
  <c r="N32" i="5"/>
  <c r="M32" i="5"/>
  <c r="L32" i="5"/>
  <c r="S31" i="5"/>
  <c r="R31" i="5"/>
  <c r="Q31" i="5"/>
  <c r="P31" i="5"/>
  <c r="O31" i="5"/>
  <c r="N31" i="5"/>
  <c r="M31" i="5"/>
  <c r="L31" i="5"/>
  <c r="R30" i="5"/>
  <c r="Q30" i="5"/>
  <c r="P30" i="5"/>
  <c r="O30" i="5"/>
  <c r="N30" i="5"/>
  <c r="M30" i="5"/>
  <c r="L30" i="5"/>
  <c r="R29" i="5"/>
  <c r="Q29" i="5"/>
  <c r="P29" i="5"/>
  <c r="O29" i="5"/>
  <c r="N29" i="5"/>
  <c r="M29" i="5"/>
  <c r="L29" i="5"/>
  <c r="R28" i="5"/>
  <c r="R27" i="5" s="1"/>
  <c r="Q28" i="5"/>
  <c r="P28" i="5"/>
  <c r="O28" i="5"/>
  <c r="N28" i="5"/>
  <c r="N27" i="5" s="1"/>
  <c r="M28" i="5"/>
  <c r="M27" i="5" s="1"/>
  <c r="L28" i="5"/>
  <c r="L27" i="5" s="1"/>
  <c r="K27" i="5"/>
  <c r="J27" i="5"/>
  <c r="I27" i="5"/>
  <c r="H27" i="5"/>
  <c r="G27" i="5"/>
  <c r="F27" i="5"/>
  <c r="E27" i="5"/>
  <c r="D27" i="5"/>
  <c r="C27" i="5"/>
  <c r="S26" i="5"/>
  <c r="R26" i="5"/>
  <c r="Q26" i="5"/>
  <c r="P26" i="5"/>
  <c r="O26" i="5"/>
  <c r="N26" i="5"/>
  <c r="M26" i="5"/>
  <c r="L26" i="5"/>
  <c r="S25" i="5"/>
  <c r="R25" i="5"/>
  <c r="Q25" i="5"/>
  <c r="P25" i="5"/>
  <c r="O25" i="5"/>
  <c r="N25" i="5"/>
  <c r="M25" i="5"/>
  <c r="L25" i="5"/>
  <c r="V24" i="5"/>
  <c r="S24" i="5"/>
  <c r="R24" i="5"/>
  <c r="Q24" i="5"/>
  <c r="P24" i="5"/>
  <c r="O24" i="5"/>
  <c r="N24" i="5"/>
  <c r="M24" i="5"/>
  <c r="L24" i="5"/>
  <c r="S23" i="5"/>
  <c r="R23" i="5"/>
  <c r="Q23" i="5"/>
  <c r="P23" i="5"/>
  <c r="O23" i="5"/>
  <c r="N23" i="5"/>
  <c r="M23" i="5"/>
  <c r="L23" i="5"/>
  <c r="S22" i="5"/>
  <c r="R22" i="5"/>
  <c r="Q22" i="5"/>
  <c r="P22" i="5"/>
  <c r="O22" i="5"/>
  <c r="N22" i="5"/>
  <c r="M22" i="5"/>
  <c r="L22" i="5"/>
  <c r="S21" i="5"/>
  <c r="R21" i="5"/>
  <c r="Q21" i="5"/>
  <c r="P21" i="5"/>
  <c r="O21" i="5"/>
  <c r="N21" i="5"/>
  <c r="M21" i="5"/>
  <c r="L21" i="5"/>
  <c r="S20" i="5"/>
  <c r="R20" i="5"/>
  <c r="Q20" i="5"/>
  <c r="P20" i="5"/>
  <c r="O20" i="5"/>
  <c r="N20" i="5"/>
  <c r="M20" i="5"/>
  <c r="L20" i="5"/>
  <c r="S19" i="5"/>
  <c r="R19" i="5"/>
  <c r="Q19" i="5"/>
  <c r="P19" i="5"/>
  <c r="O19" i="5"/>
  <c r="N19" i="5"/>
  <c r="M19" i="5"/>
  <c r="L19" i="5"/>
  <c r="S18" i="5"/>
  <c r="R18" i="5"/>
  <c r="Q18" i="5"/>
  <c r="P18" i="5"/>
  <c r="O18" i="5"/>
  <c r="N18" i="5"/>
  <c r="M18" i="5"/>
  <c r="L18" i="5"/>
  <c r="S17" i="5"/>
  <c r="R17" i="5"/>
  <c r="Q17" i="5"/>
  <c r="P17" i="5"/>
  <c r="O17" i="5"/>
  <c r="N17" i="5"/>
  <c r="M17" i="5"/>
  <c r="L17" i="5"/>
  <c r="S16" i="5"/>
  <c r="R16" i="5"/>
  <c r="Q16" i="5"/>
  <c r="P16" i="5"/>
  <c r="O16" i="5"/>
  <c r="N16" i="5"/>
  <c r="M16" i="5"/>
  <c r="L16" i="5"/>
  <c r="S15" i="5"/>
  <c r="R15" i="5"/>
  <c r="Q15" i="5"/>
  <c r="P15" i="5"/>
  <c r="O15" i="5"/>
  <c r="N15" i="5"/>
  <c r="M15" i="5"/>
  <c r="L15" i="5"/>
  <c r="S14" i="5"/>
  <c r="R14" i="5"/>
  <c r="Q14" i="5"/>
  <c r="P14" i="5"/>
  <c r="O14" i="5"/>
  <c r="N14" i="5"/>
  <c r="M14" i="5"/>
  <c r="L14" i="5"/>
  <c r="R13" i="5"/>
  <c r="R12" i="5" s="1"/>
  <c r="Q13" i="5"/>
  <c r="P13" i="5"/>
  <c r="O13" i="5"/>
  <c r="N13" i="5"/>
  <c r="N12" i="5" s="1"/>
  <c r="M13" i="5"/>
  <c r="M12" i="5" s="1"/>
  <c r="L13" i="5"/>
  <c r="L12" i="5" s="1"/>
  <c r="K12" i="5"/>
  <c r="J12" i="5"/>
  <c r="I12" i="5"/>
  <c r="H12" i="5"/>
  <c r="G12" i="5"/>
  <c r="F12" i="5"/>
  <c r="E12" i="5"/>
  <c r="D12" i="5"/>
  <c r="C12" i="5"/>
  <c r="R9" i="5"/>
  <c r="O8" i="5"/>
  <c r="N8" i="5"/>
  <c r="M8" i="5"/>
  <c r="L8" i="5"/>
  <c r="K8" i="5"/>
  <c r="J17" i="4"/>
  <c r="N118" i="13" l="1"/>
  <c r="P54" i="5"/>
  <c r="Q54" i="5"/>
  <c r="P20" i="4"/>
  <c r="S54" i="5"/>
  <c r="F68" i="2"/>
  <c r="F14" i="2" s="1"/>
  <c r="O20" i="4"/>
  <c r="K15" i="4"/>
  <c r="K20" i="4" s="1"/>
  <c r="C11" i="5"/>
  <c r="K11" i="5"/>
  <c r="R8" i="5"/>
  <c r="F11" i="5"/>
  <c r="C13" i="6"/>
  <c r="C12" i="6" s="1"/>
  <c r="C11" i="6" s="1"/>
  <c r="C10" i="6" s="1"/>
  <c r="G11" i="6" s="1"/>
  <c r="Q12" i="5"/>
  <c r="C17" i="4"/>
  <c r="N15" i="4"/>
  <c r="Q60" i="5"/>
  <c r="S67" i="5"/>
  <c r="AZ96" i="13"/>
  <c r="P67" i="5"/>
  <c r="T60" i="5"/>
  <c r="T39" i="5"/>
  <c r="S60" i="5"/>
  <c r="G11" i="5"/>
  <c r="Q67" i="5"/>
  <c r="BA84" i="13"/>
  <c r="P39" i="5"/>
  <c r="S27" i="5"/>
  <c r="G14" i="4"/>
  <c r="P12" i="5"/>
  <c r="C55" i="13"/>
  <c r="R22" i="13"/>
  <c r="I100" i="13"/>
  <c r="I108" i="13"/>
  <c r="G110" i="13"/>
  <c r="Q114" i="13"/>
  <c r="Q132" i="13"/>
  <c r="J26" i="13"/>
  <c r="R45" i="13"/>
  <c r="H48" i="13"/>
  <c r="I43" i="13"/>
  <c r="C47" i="13"/>
  <c r="F112" i="13"/>
  <c r="C86" i="13"/>
  <c r="R53" i="13"/>
  <c r="G33" i="13"/>
  <c r="J23" i="13"/>
  <c r="G38" i="13"/>
  <c r="G22" i="13"/>
  <c r="Q19" i="13"/>
  <c r="G80" i="13"/>
  <c r="Q128" i="13"/>
  <c r="Q136" i="13"/>
  <c r="I18" i="13"/>
  <c r="G70" i="13"/>
  <c r="Q23" i="13"/>
  <c r="O27" i="5"/>
  <c r="P27" i="5"/>
  <c r="Q27" i="5"/>
  <c r="O39" i="5"/>
  <c r="Q39" i="5"/>
  <c r="N87" i="13"/>
  <c r="N100" i="13"/>
  <c r="N114" i="13"/>
  <c r="N115" i="13"/>
  <c r="N133" i="13"/>
  <c r="N134" i="13"/>
  <c r="N136" i="13"/>
  <c r="N137" i="13"/>
  <c r="I29" i="13"/>
  <c r="I22" i="13"/>
  <c r="Q17" i="13"/>
  <c r="G74" i="13"/>
  <c r="G91" i="13"/>
  <c r="O60" i="5"/>
  <c r="O67" i="5"/>
  <c r="E11" i="6"/>
  <c r="E10" i="6" s="1"/>
  <c r="J22" i="13"/>
  <c r="H60" i="13"/>
  <c r="S39" i="5"/>
  <c r="J11" i="5"/>
  <c r="AJ96" i="13"/>
  <c r="G57" i="13"/>
  <c r="Q22" i="13"/>
  <c r="G32" i="13"/>
  <c r="G28" i="13"/>
  <c r="J50" i="13"/>
  <c r="G30" i="13"/>
  <c r="AW117" i="13"/>
  <c r="AL69" i="13"/>
  <c r="AI84" i="13"/>
  <c r="AI117" i="13"/>
  <c r="C17" i="13"/>
  <c r="C83" i="13"/>
  <c r="I49" i="13"/>
  <c r="Q44" i="13"/>
  <c r="N43" i="13"/>
  <c r="G29" i="13"/>
  <c r="M23" i="13"/>
  <c r="F103" i="13"/>
  <c r="F123" i="13"/>
  <c r="H81" i="13"/>
  <c r="H103" i="13"/>
  <c r="R108" i="13"/>
  <c r="C115" i="13"/>
  <c r="R118" i="13"/>
  <c r="C120" i="13"/>
  <c r="H121" i="13"/>
  <c r="R122" i="13"/>
  <c r="C133" i="13"/>
  <c r="J136" i="13"/>
  <c r="C137" i="13"/>
  <c r="G44" i="13"/>
  <c r="G35" i="13"/>
  <c r="J62" i="13"/>
  <c r="R89" i="13"/>
  <c r="R106" i="13"/>
  <c r="R133" i="13"/>
  <c r="I48" i="13"/>
  <c r="G41" i="13"/>
  <c r="Q38" i="13"/>
  <c r="G71" i="13"/>
  <c r="G75" i="13"/>
  <c r="Q87" i="13"/>
  <c r="I107" i="13"/>
  <c r="U124" i="13"/>
  <c r="AO117" i="13"/>
  <c r="I25" i="13"/>
  <c r="W124" i="13"/>
  <c r="J43" i="13"/>
  <c r="J59" i="13"/>
  <c r="J66" i="13"/>
  <c r="H74" i="13"/>
  <c r="J16" i="4"/>
  <c r="J15" i="4" s="1"/>
  <c r="F25" i="13"/>
  <c r="F27" i="13"/>
  <c r="M45" i="13"/>
  <c r="M46" i="13"/>
  <c r="M47" i="13"/>
  <c r="M48" i="13"/>
  <c r="M51" i="13"/>
  <c r="M52" i="13"/>
  <c r="M55" i="13"/>
  <c r="M56" i="13"/>
  <c r="M58" i="13"/>
  <c r="M59" i="13"/>
  <c r="M61" i="13"/>
  <c r="M62" i="13"/>
  <c r="M64" i="13"/>
  <c r="M65" i="13"/>
  <c r="M66" i="13"/>
  <c r="M67" i="13"/>
  <c r="M101" i="13"/>
  <c r="M103" i="13"/>
  <c r="M104" i="13"/>
  <c r="M107" i="13"/>
  <c r="M108" i="13"/>
  <c r="M116" i="13"/>
  <c r="AG117" i="13"/>
  <c r="M123" i="13"/>
  <c r="M127" i="13"/>
  <c r="M128" i="13"/>
  <c r="M131" i="13"/>
  <c r="M134" i="13"/>
  <c r="M135" i="13"/>
  <c r="M137" i="13"/>
  <c r="N19" i="13"/>
  <c r="M22" i="13"/>
  <c r="N41" i="13"/>
  <c r="AZ111" i="13"/>
  <c r="N126" i="13"/>
  <c r="J17" i="13"/>
  <c r="R20" i="13"/>
  <c r="R43" i="13"/>
  <c r="C49" i="13"/>
  <c r="J52" i="13"/>
  <c r="R63" i="13"/>
  <c r="C70" i="13"/>
  <c r="H71" i="13"/>
  <c r="H78" i="13"/>
  <c r="R83" i="13"/>
  <c r="J89" i="13"/>
  <c r="C112" i="13"/>
  <c r="C121" i="13"/>
  <c r="H135" i="13"/>
  <c r="G49" i="13"/>
  <c r="Q46" i="13"/>
  <c r="I42" i="13"/>
  <c r="G40" i="13"/>
  <c r="I34" i="13"/>
  <c r="I76" i="13"/>
  <c r="G78" i="13"/>
  <c r="Q82" i="13"/>
  <c r="I86" i="13"/>
  <c r="G88" i="13"/>
  <c r="N17" i="13"/>
  <c r="N20" i="13"/>
  <c r="N22" i="13"/>
  <c r="F23" i="13"/>
  <c r="N36" i="13"/>
  <c r="N37" i="13"/>
  <c r="N38" i="13"/>
  <c r="N40" i="13"/>
  <c r="N42" i="13"/>
  <c r="M44" i="13"/>
  <c r="AK69" i="13"/>
  <c r="AK117" i="13"/>
  <c r="H23" i="13"/>
  <c r="R32" i="13"/>
  <c r="C34" i="13"/>
  <c r="AV96" i="13"/>
  <c r="C119" i="13"/>
  <c r="H129" i="13"/>
  <c r="I60" i="13"/>
  <c r="I44" i="13"/>
  <c r="I20" i="13"/>
  <c r="G17" i="13"/>
  <c r="G72" i="13"/>
  <c r="Q76" i="13"/>
  <c r="I79" i="13"/>
  <c r="Q90" i="13"/>
  <c r="I92" i="13"/>
  <c r="G108" i="13"/>
  <c r="Q112" i="13"/>
  <c r="Q120" i="13"/>
  <c r="I23" i="13"/>
  <c r="N23" i="13"/>
  <c r="C23" i="13"/>
  <c r="G23" i="13"/>
  <c r="AK124" i="13"/>
  <c r="AL84" i="13"/>
  <c r="AL111" i="13"/>
  <c r="AH96" i="13"/>
  <c r="AG84" i="13"/>
  <c r="AI111" i="13"/>
  <c r="AJ117" i="13"/>
  <c r="AT111" i="13"/>
  <c r="C25" i="13"/>
  <c r="C63" i="13"/>
  <c r="C122" i="13"/>
  <c r="C131" i="13"/>
  <c r="Q54" i="13"/>
  <c r="I51" i="13"/>
  <c r="I74" i="13"/>
  <c r="I93" i="13"/>
  <c r="I103" i="13"/>
  <c r="G131" i="13"/>
  <c r="G132" i="13"/>
  <c r="AW96" i="13"/>
  <c r="F107" i="13"/>
  <c r="F108" i="13"/>
  <c r="AW111" i="13"/>
  <c r="F114" i="13"/>
  <c r="F120" i="13"/>
  <c r="J29" i="13"/>
  <c r="J67" i="13"/>
  <c r="J76" i="13"/>
  <c r="J92" i="13"/>
  <c r="H99" i="13"/>
  <c r="AQ111" i="13"/>
  <c r="F21" i="13"/>
  <c r="F59" i="13"/>
  <c r="F64" i="13"/>
  <c r="F65" i="13"/>
  <c r="F75" i="13"/>
  <c r="F80" i="13"/>
  <c r="F81" i="13"/>
  <c r="F82" i="13"/>
  <c r="AM69" i="13"/>
  <c r="Q105" i="13"/>
  <c r="I136" i="13"/>
  <c r="F98" i="13"/>
  <c r="AA117" i="13"/>
  <c r="N120" i="13"/>
  <c r="N121" i="13"/>
  <c r="H44" i="13"/>
  <c r="C51" i="13"/>
  <c r="H52" i="13"/>
  <c r="J70" i="13"/>
  <c r="R73" i="13"/>
  <c r="H76" i="13"/>
  <c r="R80" i="13"/>
  <c r="J86" i="13"/>
  <c r="J94" i="13"/>
  <c r="R105" i="13"/>
  <c r="H108" i="13"/>
  <c r="J110" i="13"/>
  <c r="J120" i="13"/>
  <c r="R123" i="13"/>
  <c r="R132" i="13"/>
  <c r="AU111" i="13"/>
  <c r="AX124" i="13"/>
  <c r="C101" i="13"/>
  <c r="M126" i="13"/>
  <c r="C94" i="13"/>
  <c r="R101" i="13"/>
  <c r="C128" i="13"/>
  <c r="BE117" i="13"/>
  <c r="AB117" i="13"/>
  <c r="F125" i="13"/>
  <c r="C78" i="13"/>
  <c r="R85" i="13"/>
  <c r="C87" i="13"/>
  <c r="I50" i="13"/>
  <c r="G106" i="13"/>
  <c r="G133" i="13"/>
  <c r="R78" i="13"/>
  <c r="BD96" i="13"/>
  <c r="R61" i="13"/>
  <c r="AV111" i="13"/>
  <c r="J129" i="13"/>
  <c r="J36" i="13"/>
  <c r="J60" i="13"/>
  <c r="J46" i="13"/>
  <c r="J40" i="13"/>
  <c r="H107" i="13"/>
  <c r="H101" i="13"/>
  <c r="H27" i="13"/>
  <c r="H35" i="13"/>
  <c r="H34" i="13"/>
  <c r="F105" i="13"/>
  <c r="F85" i="13"/>
  <c r="F17" i="13"/>
  <c r="AT84" i="13"/>
  <c r="AP124" i="13"/>
  <c r="F38" i="13"/>
  <c r="F40" i="13"/>
  <c r="F42" i="13"/>
  <c r="F41" i="13"/>
  <c r="F20" i="13"/>
  <c r="F16" i="13"/>
  <c r="C75" i="13"/>
  <c r="C82" i="13"/>
  <c r="C126" i="13"/>
  <c r="C134" i="13"/>
  <c r="AM84" i="13"/>
  <c r="C110" i="13"/>
  <c r="C61" i="13"/>
  <c r="C33" i="13"/>
  <c r="C41" i="13"/>
  <c r="C27" i="13"/>
  <c r="C43" i="13"/>
  <c r="C45" i="13"/>
  <c r="F91" i="13"/>
  <c r="F92" i="13"/>
  <c r="F93" i="13"/>
  <c r="F94" i="13"/>
  <c r="F95" i="13"/>
  <c r="F100" i="13"/>
  <c r="F101" i="13"/>
  <c r="F102" i="13"/>
  <c r="F106" i="13"/>
  <c r="F119" i="13"/>
  <c r="F86" i="13"/>
  <c r="AO84" i="13"/>
  <c r="AN96" i="13"/>
  <c r="F127" i="13"/>
  <c r="F129" i="13"/>
  <c r="F131" i="13"/>
  <c r="F133" i="13"/>
  <c r="F134" i="13"/>
  <c r="F137" i="13"/>
  <c r="AP111" i="13"/>
  <c r="F24" i="13"/>
  <c r="F26" i="13"/>
  <c r="F28" i="13"/>
  <c r="F19" i="13"/>
  <c r="J71" i="13"/>
  <c r="R99" i="13"/>
  <c r="Q126" i="13"/>
  <c r="M73" i="13"/>
  <c r="M76" i="13"/>
  <c r="M77" i="13"/>
  <c r="M78" i="13"/>
  <c r="M79" i="13"/>
  <c r="AY117" i="13"/>
  <c r="R126" i="13"/>
  <c r="R134" i="13"/>
  <c r="G93" i="13"/>
  <c r="I109" i="13"/>
  <c r="AU117" i="13"/>
  <c r="I119" i="13"/>
  <c r="BC117" i="13"/>
  <c r="Q88" i="13"/>
  <c r="N85" i="13"/>
  <c r="AS111" i="13"/>
  <c r="BE111" i="13"/>
  <c r="BC111" i="13"/>
  <c r="R81" i="13"/>
  <c r="R102" i="13"/>
  <c r="H104" i="13"/>
  <c r="I88" i="13"/>
  <c r="I99" i="13"/>
  <c r="Q104" i="13"/>
  <c r="I126" i="13"/>
  <c r="Q131" i="13"/>
  <c r="I135" i="13"/>
  <c r="G137" i="13"/>
  <c r="M125" i="13"/>
  <c r="I129" i="13"/>
  <c r="N92" i="13"/>
  <c r="N93" i="13"/>
  <c r="N94" i="13"/>
  <c r="N95" i="13"/>
  <c r="N97" i="13"/>
  <c r="BA96" i="13"/>
  <c r="H123" i="13"/>
  <c r="G79" i="13"/>
  <c r="G89" i="13"/>
  <c r="Q121" i="13"/>
  <c r="Q130" i="13"/>
  <c r="J87" i="13"/>
  <c r="Q107" i="13"/>
  <c r="AQ69" i="13"/>
  <c r="BC69" i="13"/>
  <c r="AU84" i="13"/>
  <c r="AQ84" i="13"/>
  <c r="BC84" i="13"/>
  <c r="AX117" i="13"/>
  <c r="R74" i="13"/>
  <c r="BC124" i="13"/>
  <c r="N88" i="13"/>
  <c r="N116" i="13"/>
  <c r="BD117" i="13"/>
  <c r="H126" i="13"/>
  <c r="H46" i="13"/>
  <c r="J48" i="13"/>
  <c r="R51" i="13"/>
  <c r="H54" i="13"/>
  <c r="G62" i="13"/>
  <c r="H62" i="13"/>
  <c r="I65" i="13"/>
  <c r="Q60" i="13"/>
  <c r="J57" i="13"/>
  <c r="R49" i="13"/>
  <c r="J54" i="13"/>
  <c r="H39" i="13"/>
  <c r="Q41" i="13"/>
  <c r="Q33" i="13"/>
  <c r="Q32" i="13"/>
  <c r="J34" i="13"/>
  <c r="M41" i="13"/>
  <c r="R26" i="13"/>
  <c r="N24" i="13"/>
  <c r="N26" i="13"/>
  <c r="N27" i="13"/>
  <c r="N28" i="13"/>
  <c r="M30" i="13"/>
  <c r="M31" i="13"/>
  <c r="M32" i="13"/>
  <c r="M33" i="13"/>
  <c r="M34" i="13"/>
  <c r="M37" i="13"/>
  <c r="M40" i="13"/>
  <c r="M42" i="13"/>
  <c r="M21" i="13"/>
  <c r="I17" i="13"/>
  <c r="BB15" i="13"/>
  <c r="Q21" i="13"/>
  <c r="H21" i="13"/>
  <c r="G20" i="13"/>
  <c r="Q16" i="13"/>
  <c r="AU96" i="13"/>
  <c r="I97" i="13"/>
  <c r="AQ96" i="13"/>
  <c r="G100" i="13"/>
  <c r="BC96" i="13"/>
  <c r="I106" i="13"/>
  <c r="AW124" i="13"/>
  <c r="BD69" i="13"/>
  <c r="AR84" i="13"/>
  <c r="BD84" i="13"/>
  <c r="AM96" i="13"/>
  <c r="AR117" i="13"/>
  <c r="AV124" i="13"/>
  <c r="AU69" i="13"/>
  <c r="N125" i="13"/>
  <c r="AT117" i="13"/>
  <c r="BF117" i="13"/>
  <c r="AU124" i="13"/>
  <c r="AZ69" i="13"/>
  <c r="N89" i="13"/>
  <c r="M91" i="13"/>
  <c r="M93" i="13"/>
  <c r="M94" i="13"/>
  <c r="M95" i="13"/>
  <c r="AX96" i="13"/>
  <c r="G121" i="13"/>
  <c r="AQ124" i="13"/>
  <c r="AP69" i="13"/>
  <c r="BB69" i="13"/>
  <c r="AN84" i="13"/>
  <c r="N99" i="13"/>
  <c r="N101" i="13"/>
  <c r="N102" i="13"/>
  <c r="N103" i="13"/>
  <c r="N105" i="13"/>
  <c r="N106" i="13"/>
  <c r="N108" i="13"/>
  <c r="N112" i="13"/>
  <c r="M113" i="13"/>
  <c r="M114" i="13"/>
  <c r="M115" i="13"/>
  <c r="M119" i="13"/>
  <c r="M120" i="13"/>
  <c r="M121" i="13"/>
  <c r="F122" i="13"/>
  <c r="AZ117" i="13"/>
  <c r="N131" i="13"/>
  <c r="J72" i="13"/>
  <c r="C77" i="13"/>
  <c r="H77" i="13"/>
  <c r="R82" i="13"/>
  <c r="H86" i="13"/>
  <c r="J88" i="13"/>
  <c r="R100" i="13"/>
  <c r="C102" i="13"/>
  <c r="H109" i="13"/>
  <c r="J112" i="13"/>
  <c r="C118" i="13"/>
  <c r="H119" i="13"/>
  <c r="C127" i="13"/>
  <c r="J130" i="13"/>
  <c r="C135" i="13"/>
  <c r="G77" i="13"/>
  <c r="Q81" i="13"/>
  <c r="G87" i="13"/>
  <c r="I95" i="13"/>
  <c r="G99" i="13"/>
  <c r="I105" i="13"/>
  <c r="G109" i="13"/>
  <c r="I116" i="13"/>
  <c r="G120" i="13"/>
  <c r="I127" i="13"/>
  <c r="G129" i="13"/>
  <c r="Q133" i="13"/>
  <c r="I137" i="13"/>
  <c r="BE69" i="13"/>
  <c r="M122" i="13"/>
  <c r="AP117" i="13"/>
  <c r="BB117" i="13"/>
  <c r="AN124" i="13"/>
  <c r="AV69" i="13"/>
  <c r="C103" i="13"/>
  <c r="J113" i="13"/>
  <c r="H137" i="13"/>
  <c r="Q89" i="13"/>
  <c r="I94" i="13"/>
  <c r="G97" i="13"/>
  <c r="Q101" i="13"/>
  <c r="I115" i="13"/>
  <c r="AT69" i="13"/>
  <c r="BF69" i="13"/>
  <c r="AS84" i="13"/>
  <c r="BE84" i="13"/>
  <c r="BB84" i="13"/>
  <c r="AO96" i="13"/>
  <c r="N122" i="13"/>
  <c r="AS117" i="13"/>
  <c r="AO124" i="13"/>
  <c r="J74" i="13"/>
  <c r="R77" i="13"/>
  <c r="J90" i="13"/>
  <c r="J123" i="13"/>
  <c r="R127" i="13"/>
  <c r="G73" i="13"/>
  <c r="G85" i="13"/>
  <c r="G105" i="13"/>
  <c r="G107" i="13"/>
  <c r="Q110" i="13"/>
  <c r="I114" i="13"/>
  <c r="F70" i="13"/>
  <c r="F74" i="13"/>
  <c r="AW69" i="13"/>
  <c r="F76" i="13"/>
  <c r="F78" i="13"/>
  <c r="AP96" i="13"/>
  <c r="BB96" i="13"/>
  <c r="AO111" i="13"/>
  <c r="BB124" i="13"/>
  <c r="R70" i="13"/>
  <c r="H73" i="13"/>
  <c r="H80" i="13"/>
  <c r="J91" i="13"/>
  <c r="C97" i="13"/>
  <c r="C104" i="13"/>
  <c r="H105" i="13"/>
  <c r="R109" i="13"/>
  <c r="AM111" i="13"/>
  <c r="AM117" i="13"/>
  <c r="H122" i="13"/>
  <c r="R128" i="13"/>
  <c r="C130" i="13"/>
  <c r="R136" i="13"/>
  <c r="G83" i="13"/>
  <c r="I91" i="13"/>
  <c r="Q98" i="13"/>
  <c r="Q99" i="13"/>
  <c r="I102" i="13"/>
  <c r="G104" i="13"/>
  <c r="Q109" i="13"/>
  <c r="I113" i="13"/>
  <c r="G115" i="13"/>
  <c r="Q129" i="13"/>
  <c r="I133" i="13"/>
  <c r="I134" i="13"/>
  <c r="G136" i="13"/>
  <c r="N72" i="13"/>
  <c r="AX69" i="13"/>
  <c r="M81" i="13"/>
  <c r="M82" i="13"/>
  <c r="M83" i="13"/>
  <c r="F87" i="13"/>
  <c r="F89" i="13"/>
  <c r="F90" i="13"/>
  <c r="AS96" i="13"/>
  <c r="BE96" i="13"/>
  <c r="BB111" i="13"/>
  <c r="BA117" i="13"/>
  <c r="BE124" i="13"/>
  <c r="C73" i="13"/>
  <c r="R87" i="13"/>
  <c r="J101" i="13"/>
  <c r="C105" i="13"/>
  <c r="R110" i="13"/>
  <c r="BD111" i="13"/>
  <c r="H114" i="13"/>
  <c r="J116" i="13"/>
  <c r="R120" i="13"/>
  <c r="J126" i="13"/>
  <c r="R129" i="13"/>
  <c r="J134" i="13"/>
  <c r="Q74" i="13"/>
  <c r="G82" i="13"/>
  <c r="I90" i="13"/>
  <c r="Q108" i="13"/>
  <c r="G125" i="13"/>
  <c r="I131" i="13"/>
  <c r="N71" i="13"/>
  <c r="F72" i="13"/>
  <c r="N74" i="13"/>
  <c r="N78" i="13"/>
  <c r="N79" i="13"/>
  <c r="N80" i="13"/>
  <c r="N82" i="13"/>
  <c r="F88" i="13"/>
  <c r="M90" i="13"/>
  <c r="AW84" i="13"/>
  <c r="F97" i="13"/>
  <c r="N98" i="13"/>
  <c r="AT96" i="13"/>
  <c r="BF96" i="13"/>
  <c r="BF124" i="13"/>
  <c r="R72" i="13"/>
  <c r="C74" i="13"/>
  <c r="H75" i="13"/>
  <c r="R79" i="13"/>
  <c r="C81" i="13"/>
  <c r="H82" i="13"/>
  <c r="J93" i="13"/>
  <c r="R97" i="13"/>
  <c r="AR96" i="13"/>
  <c r="J102" i="13"/>
  <c r="R104" i="13"/>
  <c r="H106" i="13"/>
  <c r="C114" i="13"/>
  <c r="H115" i="13"/>
  <c r="J127" i="13"/>
  <c r="R130" i="13"/>
  <c r="C132" i="13"/>
  <c r="J135" i="13"/>
  <c r="Q71" i="13"/>
  <c r="Q73" i="13"/>
  <c r="Q85" i="13"/>
  <c r="G102" i="13"/>
  <c r="Q127" i="13"/>
  <c r="I130" i="13"/>
  <c r="G134" i="13"/>
  <c r="J55" i="13"/>
  <c r="R57" i="13"/>
  <c r="C59" i="13"/>
  <c r="Q55" i="13"/>
  <c r="I52" i="13"/>
  <c r="G48" i="13"/>
  <c r="Q65" i="13"/>
  <c r="I62" i="13"/>
  <c r="Q57" i="13"/>
  <c r="Q56" i="13"/>
  <c r="G51" i="13"/>
  <c r="R44" i="13"/>
  <c r="H55" i="13"/>
  <c r="R59" i="13"/>
  <c r="Q66" i="13"/>
  <c r="Q47" i="13"/>
  <c r="F44" i="13"/>
  <c r="Q67" i="13"/>
  <c r="I55" i="13"/>
  <c r="G53" i="13"/>
  <c r="Q50" i="13"/>
  <c r="Q49" i="13"/>
  <c r="F45" i="13"/>
  <c r="F47" i="13"/>
  <c r="F48" i="13"/>
  <c r="F49" i="13"/>
  <c r="F50" i="13"/>
  <c r="F51" i="13"/>
  <c r="F55" i="13"/>
  <c r="F56" i="13"/>
  <c r="F57" i="13"/>
  <c r="F58" i="13"/>
  <c r="F62" i="13"/>
  <c r="F63" i="13"/>
  <c r="H56" i="13"/>
  <c r="J58" i="13"/>
  <c r="R60" i="13"/>
  <c r="I56" i="13"/>
  <c r="G54" i="13"/>
  <c r="Q51" i="13"/>
  <c r="N44" i="13"/>
  <c r="J44" i="13"/>
  <c r="I66" i="13"/>
  <c r="G64" i="13"/>
  <c r="I58" i="13"/>
  <c r="Q52" i="13"/>
  <c r="G45" i="13"/>
  <c r="N47" i="13"/>
  <c r="N48" i="13"/>
  <c r="N49" i="13"/>
  <c r="N50" i="13"/>
  <c r="N53" i="13"/>
  <c r="N54" i="13"/>
  <c r="N55" i="13"/>
  <c r="N57" i="13"/>
  <c r="N58" i="13"/>
  <c r="N62" i="13"/>
  <c r="N63" i="13"/>
  <c r="C50" i="13"/>
  <c r="C57" i="13"/>
  <c r="H58" i="13"/>
  <c r="I67" i="13"/>
  <c r="G65" i="13"/>
  <c r="Q62" i="13"/>
  <c r="Q53" i="13"/>
  <c r="G46" i="13"/>
  <c r="N29" i="13"/>
  <c r="N32" i="13"/>
  <c r="N34" i="13"/>
  <c r="R24" i="13"/>
  <c r="C26" i="13"/>
  <c r="H26" i="13"/>
  <c r="J28" i="13"/>
  <c r="R30" i="13"/>
  <c r="H33" i="13"/>
  <c r="J35" i="13"/>
  <c r="R38" i="13"/>
  <c r="Q39" i="13"/>
  <c r="I36" i="13"/>
  <c r="G34" i="13"/>
  <c r="I24" i="13"/>
  <c r="R25" i="13"/>
  <c r="H42" i="13"/>
  <c r="Q30" i="13"/>
  <c r="BC15" i="13"/>
  <c r="BE15" i="13"/>
  <c r="AV15" i="13"/>
  <c r="J24" i="13"/>
  <c r="J30" i="13"/>
  <c r="R33" i="13"/>
  <c r="C35" i="13"/>
  <c r="H36" i="13"/>
  <c r="J38" i="13"/>
  <c r="R41" i="13"/>
  <c r="I39" i="13"/>
  <c r="G37" i="13"/>
  <c r="G25" i="13"/>
  <c r="BA15" i="13"/>
  <c r="J25" i="13"/>
  <c r="R27" i="13"/>
  <c r="C29" i="13"/>
  <c r="H29" i="13"/>
  <c r="J31" i="13"/>
  <c r="H37" i="13"/>
  <c r="J39" i="13"/>
  <c r="I40" i="13"/>
  <c r="Q35" i="13"/>
  <c r="I30" i="13"/>
  <c r="G26" i="13"/>
  <c r="H24" i="13"/>
  <c r="R28" i="13"/>
  <c r="H30" i="13"/>
  <c r="J32" i="13"/>
  <c r="C37" i="13"/>
  <c r="H38" i="13"/>
  <c r="G39" i="13"/>
  <c r="Q36" i="13"/>
  <c r="I32" i="13"/>
  <c r="AS15" i="13"/>
  <c r="M26" i="13"/>
  <c r="M27" i="13"/>
  <c r="M28" i="13"/>
  <c r="F29" i="13"/>
  <c r="F30" i="13"/>
  <c r="F32" i="13"/>
  <c r="F34" i="13"/>
  <c r="F36" i="13"/>
  <c r="F37" i="13"/>
  <c r="C24" i="13"/>
  <c r="H25" i="13"/>
  <c r="R29" i="13"/>
  <c r="C30" i="13"/>
  <c r="H31" i="13"/>
  <c r="J33" i="13"/>
  <c r="R36" i="13"/>
  <c r="C38" i="13"/>
  <c r="Q25" i="13"/>
  <c r="J27" i="13"/>
  <c r="C31" i="13"/>
  <c r="R37" i="13"/>
  <c r="C39" i="13"/>
  <c r="H40" i="13"/>
  <c r="J42" i="13"/>
  <c r="I35" i="13"/>
  <c r="G31" i="13"/>
  <c r="C21" i="13"/>
  <c r="R21" i="13"/>
  <c r="BD15" i="13"/>
  <c r="I16" i="13"/>
  <c r="J20" i="13"/>
  <c r="AR15" i="13"/>
  <c r="M19" i="13"/>
  <c r="AY15" i="13"/>
  <c r="H19" i="13"/>
  <c r="M16" i="13"/>
  <c r="M17" i="13"/>
  <c r="M20" i="13"/>
  <c r="Q18" i="13"/>
  <c r="K103" i="13"/>
  <c r="K96" i="13" s="1"/>
  <c r="Y96" i="13"/>
  <c r="N113" i="13"/>
  <c r="AB111" i="13"/>
  <c r="M118" i="13"/>
  <c r="G60" i="13"/>
  <c r="G113" i="13"/>
  <c r="U111" i="13"/>
  <c r="K118" i="13"/>
  <c r="K117" i="13" s="1"/>
  <c r="Y117" i="13"/>
  <c r="I121" i="13"/>
  <c r="W117" i="13"/>
  <c r="G123" i="13"/>
  <c r="U117" i="13"/>
  <c r="AA84" i="13"/>
  <c r="Q92" i="13"/>
  <c r="M130" i="13"/>
  <c r="J21" i="13"/>
  <c r="I57" i="13"/>
  <c r="I46" i="13"/>
  <c r="J49" i="13"/>
  <c r="Q70" i="13"/>
  <c r="AE111" i="13"/>
  <c r="T111" i="13"/>
  <c r="X84" i="13"/>
  <c r="G90" i="13"/>
  <c r="Q94" i="13"/>
  <c r="I123" i="13"/>
  <c r="N104" i="13"/>
  <c r="J64" i="13"/>
  <c r="J95" i="13"/>
  <c r="X117" i="13"/>
  <c r="I33" i="13"/>
  <c r="G114" i="13"/>
  <c r="I85" i="13"/>
  <c r="W84" i="13"/>
  <c r="K114" i="13"/>
  <c r="K111" i="13" s="1"/>
  <c r="Y111" i="13"/>
  <c r="P119" i="13"/>
  <c r="P117" i="13" s="1"/>
  <c r="AD117" i="13"/>
  <c r="G103" i="13"/>
  <c r="U96" i="13"/>
  <c r="Q106" i="13"/>
  <c r="AE96" i="13"/>
  <c r="L120" i="13"/>
  <c r="L117" i="13" s="1"/>
  <c r="Z117" i="13"/>
  <c r="M87" i="13"/>
  <c r="M72" i="13"/>
  <c r="R113" i="13"/>
  <c r="J137" i="13"/>
  <c r="G76" i="13"/>
  <c r="Q79" i="13"/>
  <c r="I128" i="13"/>
  <c r="X69" i="13"/>
  <c r="H85" i="13"/>
  <c r="Q77" i="13"/>
  <c r="G128" i="13"/>
  <c r="V84" i="13"/>
  <c r="S96" i="13"/>
  <c r="H110" i="13"/>
  <c r="Q75" i="13"/>
  <c r="M102" i="13"/>
  <c r="S84" i="13"/>
  <c r="AF111" i="13"/>
  <c r="G94" i="13"/>
  <c r="G126" i="13"/>
  <c r="Q135" i="13"/>
  <c r="H127" i="13"/>
  <c r="U69" i="13"/>
  <c r="T69" i="13"/>
  <c r="T84" i="13"/>
  <c r="F126" i="13"/>
  <c r="AF124" i="13"/>
  <c r="H133" i="13"/>
  <c r="W96" i="13"/>
  <c r="I120" i="13"/>
  <c r="J65" i="13"/>
  <c r="G58" i="13"/>
  <c r="G56" i="13"/>
  <c r="I64" i="13"/>
  <c r="N52" i="13"/>
  <c r="J51" i="13"/>
  <c r="Q59" i="13"/>
  <c r="I53" i="13"/>
  <c r="G50" i="13"/>
  <c r="G66" i="13"/>
  <c r="Q61" i="13"/>
  <c r="G67" i="13"/>
  <c r="I27" i="13"/>
  <c r="J41" i="13"/>
  <c r="N35" i="13"/>
  <c r="Q40" i="13"/>
  <c r="I38" i="13"/>
  <c r="N21" i="13"/>
  <c r="J18" i="13"/>
  <c r="I19" i="13"/>
  <c r="J16" i="13"/>
  <c r="F31" i="13"/>
  <c r="F52" i="13"/>
  <c r="F53" i="13"/>
  <c r="F54" i="13"/>
  <c r="F22" i="13"/>
  <c r="F66" i="13"/>
  <c r="F67" i="13"/>
  <c r="F18" i="13"/>
  <c r="F115" i="13"/>
  <c r="C109" i="13"/>
  <c r="C123" i="13"/>
  <c r="C85" i="13"/>
  <c r="C125" i="13"/>
  <c r="C80" i="13"/>
  <c r="S117" i="13"/>
  <c r="F71" i="13"/>
  <c r="F109" i="13"/>
  <c r="C76" i="13"/>
  <c r="F77" i="13"/>
  <c r="C107" i="13"/>
  <c r="AG69" i="13"/>
  <c r="O115" i="13"/>
  <c r="O111" i="13" s="1"/>
  <c r="AC111" i="13"/>
  <c r="P137" i="13"/>
  <c r="P124" i="13" s="1"/>
  <c r="AD124" i="13"/>
  <c r="AI69" i="13"/>
  <c r="M97" i="13"/>
  <c r="AA96" i="13"/>
  <c r="O98" i="13"/>
  <c r="O96" i="13" s="1"/>
  <c r="AC96" i="13"/>
  <c r="P113" i="13"/>
  <c r="P111" i="13" s="1"/>
  <c r="AD111" i="13"/>
  <c r="V117" i="13"/>
  <c r="I71" i="13"/>
  <c r="W69" i="13"/>
  <c r="K127" i="13"/>
  <c r="K124" i="13" s="1"/>
  <c r="Y124" i="13"/>
  <c r="Q125" i="13"/>
  <c r="AE124" i="13"/>
  <c r="H112" i="13"/>
  <c r="V111" i="13"/>
  <c r="J114" i="13"/>
  <c r="X111" i="13"/>
  <c r="G86" i="13"/>
  <c r="U84" i="13"/>
  <c r="Q122" i="13"/>
  <c r="AE117" i="13"/>
  <c r="M112" i="13"/>
  <c r="AA111" i="13"/>
  <c r="P70" i="13"/>
  <c r="P69" i="13" s="1"/>
  <c r="AD69" i="13"/>
  <c r="AH117" i="13"/>
  <c r="L115" i="13"/>
  <c r="L111" i="13" s="1"/>
  <c r="Z111" i="13"/>
  <c r="Q93" i="13"/>
  <c r="AE84" i="13"/>
  <c r="P106" i="13"/>
  <c r="P96" i="13" s="1"/>
  <c r="AD96" i="13"/>
  <c r="H102" i="13"/>
  <c r="V96" i="13"/>
  <c r="H128" i="13"/>
  <c r="V124" i="13"/>
  <c r="I112" i="13"/>
  <c r="W111" i="13"/>
  <c r="J125" i="13"/>
  <c r="X124" i="13"/>
  <c r="R98" i="13"/>
  <c r="G112" i="13"/>
  <c r="AL124" i="13"/>
  <c r="AJ124" i="13"/>
  <c r="AI124" i="13"/>
  <c r="AH124" i="13"/>
  <c r="R71" i="13"/>
  <c r="H94" i="13"/>
  <c r="H120" i="13"/>
  <c r="Q80" i="13"/>
  <c r="Q86" i="13"/>
  <c r="G95" i="13"/>
  <c r="Q116" i="13"/>
  <c r="Q118" i="13"/>
  <c r="I125" i="13"/>
  <c r="AH69" i="13"/>
  <c r="Q113" i="13"/>
  <c r="N76" i="13"/>
  <c r="N91" i="13"/>
  <c r="AK96" i="13"/>
  <c r="AG124" i="13"/>
  <c r="R125" i="13"/>
  <c r="H131" i="13"/>
  <c r="Q97" i="13"/>
  <c r="G122" i="13"/>
  <c r="AG96" i="13"/>
  <c r="AL96" i="13"/>
  <c r="J128" i="13"/>
  <c r="AE69" i="13"/>
  <c r="G92" i="13"/>
  <c r="Q95" i="13"/>
  <c r="I118" i="13"/>
  <c r="AK84" i="13"/>
  <c r="AJ69" i="13"/>
  <c r="AB84" i="13"/>
  <c r="AL117" i="13"/>
  <c r="R131" i="13"/>
  <c r="R135" i="13"/>
  <c r="I72" i="13"/>
  <c r="I73" i="13"/>
  <c r="I77" i="13"/>
  <c r="I78" i="13"/>
  <c r="G81" i="13"/>
  <c r="I110" i="13"/>
  <c r="Q137" i="13"/>
  <c r="N67" i="13"/>
  <c r="I63" i="13"/>
  <c r="G59" i="13"/>
  <c r="Q45" i="13"/>
  <c r="N45" i="13"/>
  <c r="M57" i="13"/>
  <c r="I31" i="13"/>
  <c r="G27" i="13"/>
  <c r="M39" i="13"/>
  <c r="Q37" i="13"/>
  <c r="Q28" i="13"/>
  <c r="Y15" i="13"/>
  <c r="W15" i="13"/>
  <c r="AD15" i="13"/>
  <c r="AL15" i="13"/>
  <c r="AK15" i="13"/>
  <c r="C136" i="13"/>
  <c r="S124" i="13"/>
  <c r="G16" i="13"/>
  <c r="U15" i="13"/>
  <c r="H11" i="5"/>
  <c r="O12" i="5"/>
  <c r="T12" i="5"/>
  <c r="F14" i="4"/>
  <c r="F20" i="4"/>
  <c r="P60" i="5"/>
  <c r="T67" i="5"/>
  <c r="T54" i="5"/>
  <c r="T27" i="5"/>
  <c r="S12" i="5"/>
  <c r="I11" i="5"/>
  <c r="L9" i="5"/>
  <c r="K9" i="5"/>
  <c r="R11" i="5"/>
  <c r="D11" i="5"/>
  <c r="L11" i="5"/>
  <c r="E11" i="5"/>
  <c r="P88" i="13"/>
  <c r="P84" i="13" s="1"/>
  <c r="AD84" i="13"/>
  <c r="AV84" i="13"/>
  <c r="J85" i="13"/>
  <c r="L86" i="13"/>
  <c r="Z84" i="13"/>
  <c r="C129" i="13"/>
  <c r="AM124" i="13"/>
  <c r="L131" i="13"/>
  <c r="L124" i="13" s="1"/>
  <c r="Z124" i="13"/>
  <c r="E15" i="4"/>
  <c r="AI15" i="13"/>
  <c r="AT15" i="13"/>
  <c r="BF15" i="13"/>
  <c r="H83" i="13"/>
  <c r="AR69" i="13"/>
  <c r="C113" i="13"/>
  <c r="S111" i="13"/>
  <c r="F11" i="6"/>
  <c r="F10" i="6" s="1"/>
  <c r="M36" i="13"/>
  <c r="M74" i="13"/>
  <c r="AA69" i="13"/>
  <c r="Z69" i="13"/>
  <c r="L70" i="13"/>
  <c r="L69" i="13" s="1"/>
  <c r="R34" i="13"/>
  <c r="AF15" i="13"/>
  <c r="H79" i="13"/>
  <c r="V69" i="13"/>
  <c r="O54" i="5"/>
  <c r="L34" i="13"/>
  <c r="Z15" i="13"/>
  <c r="C36" i="13"/>
  <c r="D11" i="6"/>
  <c r="D10" i="6" s="1"/>
  <c r="AN15" i="13"/>
  <c r="K71" i="13"/>
  <c r="Y69" i="13"/>
  <c r="M24" i="13"/>
  <c r="AX15" i="13"/>
  <c r="M105" i="13"/>
  <c r="N132" i="13"/>
  <c r="AZ124" i="13"/>
  <c r="O133" i="13"/>
  <c r="O124" i="13" s="1"/>
  <c r="AC124" i="13"/>
  <c r="T15" i="13"/>
  <c r="AJ15" i="13"/>
  <c r="AW15" i="13"/>
  <c r="AH15" i="13"/>
  <c r="N39" i="13"/>
  <c r="F43" i="13"/>
  <c r="N86" i="13"/>
  <c r="AZ84" i="13"/>
  <c r="AT124" i="13"/>
  <c r="M129" i="13"/>
  <c r="AA124" i="13"/>
  <c r="AM15" i="13"/>
  <c r="J56" i="13"/>
  <c r="H63" i="13"/>
  <c r="R66" i="13"/>
  <c r="C67" i="13"/>
  <c r="H67" i="13"/>
  <c r="R112" i="13"/>
  <c r="O73" i="13"/>
  <c r="O69" i="13" s="1"/>
  <c r="AC69" i="13"/>
  <c r="AJ84" i="13"/>
  <c r="AY84" i="13"/>
  <c r="F99" i="13"/>
  <c r="T96" i="13"/>
  <c r="O123" i="13"/>
  <c r="O117" i="13" s="1"/>
  <c r="AC117" i="13"/>
  <c r="N129" i="13"/>
  <c r="AB124" i="13"/>
  <c r="AY124" i="13"/>
  <c r="F130" i="13"/>
  <c r="T124" i="13"/>
  <c r="C22" i="13"/>
  <c r="S15" i="13"/>
  <c r="H22" i="13"/>
  <c r="V15" i="13"/>
  <c r="R107" i="13"/>
  <c r="AF96" i="13"/>
  <c r="Q31" i="13"/>
  <c r="AE15" i="13"/>
  <c r="K15" i="13"/>
  <c r="N30" i="13"/>
  <c r="F33" i="13"/>
  <c r="AB96" i="13"/>
  <c r="F118" i="13"/>
  <c r="T117" i="13"/>
  <c r="J19" i="13"/>
  <c r="X15" i="13"/>
  <c r="J98" i="13"/>
  <c r="X96" i="13"/>
  <c r="L107" i="13"/>
  <c r="L96" i="13" s="1"/>
  <c r="Z96" i="13"/>
  <c r="BD124" i="13"/>
  <c r="AU15" i="13"/>
  <c r="G118" i="13"/>
  <c r="AQ117" i="13"/>
  <c r="AC15" i="13"/>
  <c r="AZ15" i="13"/>
  <c r="R76" i="13"/>
  <c r="AF69" i="13"/>
  <c r="K94" i="13"/>
  <c r="Y84" i="13"/>
  <c r="O15" i="13"/>
  <c r="AN69" i="13"/>
  <c r="N18" i="13"/>
  <c r="N33" i="13"/>
  <c r="J45" i="13"/>
  <c r="C71" i="13"/>
  <c r="S69" i="13"/>
  <c r="R121" i="13"/>
  <c r="AA15" i="13"/>
  <c r="AG15" i="13"/>
  <c r="AP15" i="13"/>
  <c r="N70" i="13"/>
  <c r="AB69" i="13"/>
  <c r="O88" i="13"/>
  <c r="O84" i="13" s="1"/>
  <c r="AC84" i="13"/>
  <c r="AP84" i="13"/>
  <c r="BF84" i="13"/>
  <c r="J37" i="13"/>
  <c r="R39" i="13"/>
  <c r="AF84" i="13"/>
  <c r="H113" i="13"/>
  <c r="AR111" i="13"/>
  <c r="H118" i="13"/>
  <c r="H136" i="13"/>
  <c r="AR124" i="13"/>
  <c r="AQ15" i="13"/>
  <c r="M85" i="13"/>
  <c r="C32" i="13"/>
  <c r="H32" i="13"/>
  <c r="R35" i="13"/>
  <c r="R47" i="13"/>
  <c r="J53" i="13"/>
  <c r="J99" i="13"/>
  <c r="C106" i="13"/>
  <c r="I28" i="13"/>
  <c r="I70" i="13"/>
  <c r="Q78" i="13"/>
  <c r="Q83" i="13"/>
  <c r="Q123" i="13"/>
  <c r="N16" i="13"/>
  <c r="N25" i="13"/>
  <c r="M29" i="13"/>
  <c r="M38" i="13"/>
  <c r="F39" i="13"/>
  <c r="M43" i="13"/>
  <c r="F121" i="13"/>
  <c r="C28" i="13"/>
  <c r="H28" i="13"/>
  <c r="R31" i="13"/>
  <c r="R55" i="13"/>
  <c r="J61" i="13"/>
  <c r="C72" i="13"/>
  <c r="H72" i="13"/>
  <c r="C99" i="13"/>
  <c r="H130" i="13"/>
  <c r="J131" i="13"/>
  <c r="H134" i="13"/>
  <c r="Q64" i="13"/>
  <c r="Q63" i="13"/>
  <c r="I45" i="13"/>
  <c r="I41" i="13"/>
  <c r="G36" i="13"/>
  <c r="G116" i="13"/>
  <c r="M18" i="13"/>
  <c r="F35" i="13"/>
  <c r="AI96" i="13"/>
  <c r="AO15" i="13"/>
  <c r="M35" i="13"/>
  <c r="F46" i="13"/>
  <c r="M49" i="13"/>
  <c r="M50" i="13"/>
  <c r="M60" i="13"/>
  <c r="F61" i="13"/>
  <c r="F73" i="13"/>
  <c r="M80" i="13"/>
  <c r="AH84" i="13"/>
  <c r="F104" i="13"/>
  <c r="M109" i="13"/>
  <c r="F110" i="13"/>
  <c r="R19" i="13"/>
  <c r="C20" i="13"/>
  <c r="H20" i="13"/>
  <c r="R23" i="13"/>
  <c r="C42" i="13"/>
  <c r="J47" i="13"/>
  <c r="R52" i="13"/>
  <c r="C53" i="13"/>
  <c r="H70" i="13"/>
  <c r="R75" i="13"/>
  <c r="C90" i="13"/>
  <c r="H90" i="13"/>
  <c r="R93" i="13"/>
  <c r="J104" i="13"/>
  <c r="R114" i="13"/>
  <c r="AV117" i="13"/>
  <c r="AF117" i="13"/>
  <c r="R119" i="13"/>
  <c r="R137" i="13"/>
  <c r="G52" i="13"/>
  <c r="G47" i="13"/>
  <c r="I80" i="13"/>
  <c r="I81" i="13"/>
  <c r="I87" i="13"/>
  <c r="I89" i="13"/>
  <c r="Q115" i="13"/>
  <c r="N60" i="13"/>
  <c r="M88" i="13"/>
  <c r="M98" i="13"/>
  <c r="N109" i="13"/>
  <c r="F128" i="13"/>
  <c r="AB15" i="13"/>
  <c r="M25" i="13"/>
  <c r="N31" i="13"/>
  <c r="N46" i="13"/>
  <c r="N61" i="13"/>
  <c r="N65" i="13"/>
  <c r="N66" i="13"/>
  <c r="N73" i="13"/>
  <c r="N77" i="13"/>
  <c r="AX84" i="13"/>
  <c r="M92" i="13"/>
  <c r="N110" i="13"/>
  <c r="N123" i="13"/>
  <c r="M133" i="13"/>
  <c r="H47" i="13"/>
  <c r="H50" i="13"/>
  <c r="C58" i="13"/>
  <c r="J63" i="13"/>
  <c r="C79" i="13"/>
  <c r="R86" i="13"/>
  <c r="C100" i="13"/>
  <c r="R103" i="13"/>
  <c r="C108" i="13"/>
  <c r="J122" i="13"/>
  <c r="H125" i="13"/>
  <c r="H132" i="13"/>
  <c r="J133" i="13"/>
  <c r="G61" i="13"/>
  <c r="Q48" i="13"/>
  <c r="Q20" i="13"/>
  <c r="Q103" i="13"/>
  <c r="G130" i="13"/>
  <c r="N51" i="13"/>
  <c r="N56" i="13"/>
  <c r="M70" i="13"/>
  <c r="M71" i="13"/>
  <c r="N75" i="13"/>
  <c r="F79" i="13"/>
  <c r="N81" i="13"/>
  <c r="AY96" i="13"/>
  <c r="M99" i="13"/>
  <c r="M106" i="13"/>
  <c r="AN111" i="13"/>
  <c r="F113" i="13"/>
  <c r="N127" i="13"/>
  <c r="F135" i="13"/>
  <c r="R17" i="13"/>
  <c r="C40" i="13"/>
  <c r="R42" i="13"/>
  <c r="H45" i="13"/>
  <c r="C48" i="13"/>
  <c r="R50" i="13"/>
  <c r="H53" i="13"/>
  <c r="C56" i="13"/>
  <c r="R58" i="13"/>
  <c r="H61" i="13"/>
  <c r="C64" i="13"/>
  <c r="H64" i="13"/>
  <c r="R67" i="13"/>
  <c r="J73" i="13"/>
  <c r="J78" i="13"/>
  <c r="J80" i="13"/>
  <c r="J82" i="13"/>
  <c r="H87" i="13"/>
  <c r="R90" i="13"/>
  <c r="C91" i="13"/>
  <c r="H91" i="13"/>
  <c r="R94" i="13"/>
  <c r="C95" i="13"/>
  <c r="H95" i="13"/>
  <c r="J97" i="13"/>
  <c r="J105" i="13"/>
  <c r="J107" i="13"/>
  <c r="J109" i="13"/>
  <c r="R115" i="13"/>
  <c r="C116" i="13"/>
  <c r="H116" i="13"/>
  <c r="J119" i="13"/>
  <c r="I54" i="13"/>
  <c r="G43" i="13"/>
  <c r="G42" i="13"/>
  <c r="Q34" i="13"/>
  <c r="Q29" i="13"/>
  <c r="G24" i="13"/>
  <c r="I21" i="13"/>
  <c r="I82" i="13"/>
  <c r="I83" i="13"/>
  <c r="I98" i="13"/>
  <c r="Q119" i="13"/>
  <c r="AN117" i="13"/>
  <c r="BA124" i="13"/>
  <c r="N128" i="13"/>
  <c r="F132" i="13"/>
  <c r="F136" i="13"/>
  <c r="M53" i="13"/>
  <c r="M54" i="13"/>
  <c r="N59" i="13"/>
  <c r="F60" i="13"/>
  <c r="M63" i="13"/>
  <c r="F83" i="13"/>
  <c r="M86" i="13"/>
  <c r="M89" i="13"/>
  <c r="M100" i="13"/>
  <c r="AS124" i="13"/>
  <c r="M132" i="13"/>
  <c r="N135" i="13"/>
  <c r="M136" i="13"/>
  <c r="R40" i="13"/>
  <c r="H43" i="13"/>
  <c r="C46" i="13"/>
  <c r="R48" i="13"/>
  <c r="H51" i="13"/>
  <c r="C54" i="13"/>
  <c r="R56" i="13"/>
  <c r="H59" i="13"/>
  <c r="C62" i="13"/>
  <c r="R64" i="13"/>
  <c r="C65" i="13"/>
  <c r="H65" i="13"/>
  <c r="J75" i="13"/>
  <c r="C88" i="13"/>
  <c r="H88" i="13"/>
  <c r="R91" i="13"/>
  <c r="C92" i="13"/>
  <c r="H92" i="13"/>
  <c r="R95" i="13"/>
  <c r="H97" i="13"/>
  <c r="J100" i="13"/>
  <c r="J103" i="13"/>
  <c r="R116" i="13"/>
  <c r="J121" i="13"/>
  <c r="J132" i="13"/>
  <c r="I61" i="13"/>
  <c r="Q58" i="13"/>
  <c r="G55" i="13"/>
  <c r="I47" i="13"/>
  <c r="Q43" i="13"/>
  <c r="Q42" i="13"/>
  <c r="I37" i="13"/>
  <c r="Q27" i="13"/>
  <c r="Q26" i="13"/>
  <c r="Q24" i="13"/>
  <c r="G21" i="13"/>
  <c r="G98" i="13"/>
  <c r="G101" i="13"/>
  <c r="Q134" i="13"/>
  <c r="N64" i="13"/>
  <c r="M75" i="13"/>
  <c r="N83" i="13"/>
  <c r="N90" i="13"/>
  <c r="N107" i="13"/>
  <c r="M110" i="13"/>
  <c r="F116" i="13"/>
  <c r="N130" i="13"/>
  <c r="H16" i="13"/>
  <c r="C19" i="13"/>
  <c r="H41" i="13"/>
  <c r="C44" i="13"/>
  <c r="R46" i="13"/>
  <c r="H49" i="13"/>
  <c r="C52" i="13"/>
  <c r="R54" i="13"/>
  <c r="H57" i="13"/>
  <c r="C60" i="13"/>
  <c r="R62" i="13"/>
  <c r="R65" i="13"/>
  <c r="C66" i="13"/>
  <c r="H66" i="13"/>
  <c r="J77" i="13"/>
  <c r="J79" i="13"/>
  <c r="J81" i="13"/>
  <c r="J83" i="13"/>
  <c r="R88" i="13"/>
  <c r="C89" i="13"/>
  <c r="H89" i="13"/>
  <c r="R92" i="13"/>
  <c r="C93" i="13"/>
  <c r="H93" i="13"/>
  <c r="C98" i="13"/>
  <c r="H98" i="13"/>
  <c r="H100" i="13"/>
  <c r="J106" i="13"/>
  <c r="J108" i="13"/>
  <c r="J115" i="13"/>
  <c r="J118" i="13"/>
  <c r="G63" i="13"/>
  <c r="I59" i="13"/>
  <c r="I26" i="13"/>
  <c r="G19" i="13"/>
  <c r="G18" i="13"/>
  <c r="Q72" i="13"/>
  <c r="I75" i="13"/>
  <c r="I132" i="13"/>
  <c r="I101" i="13"/>
  <c r="I122" i="13"/>
  <c r="G127" i="13"/>
  <c r="Q91" i="13"/>
  <c r="Q100" i="13"/>
  <c r="I104" i="13"/>
  <c r="G119" i="13"/>
  <c r="Q102" i="13"/>
  <c r="G135" i="13"/>
  <c r="I17" i="4"/>
  <c r="H17" i="4" s="1"/>
  <c r="M11" i="5"/>
  <c r="N11" i="5"/>
  <c r="P15" i="13"/>
  <c r="I16" i="4"/>
  <c r="R16" i="13"/>
  <c r="C18" i="13"/>
  <c r="H18" i="13"/>
  <c r="C16" i="13"/>
  <c r="H17" i="13"/>
  <c r="R18" i="13"/>
  <c r="E52" i="13" l="1"/>
  <c r="D68" i="2"/>
  <c r="D23" i="13"/>
  <c r="BH23" i="13" s="1"/>
  <c r="BJ23" i="13" s="1"/>
  <c r="K14" i="4"/>
  <c r="D108" i="13"/>
  <c r="BH108" i="13" s="1"/>
  <c r="Q11" i="5"/>
  <c r="E23" i="13"/>
  <c r="BK23" i="13" s="1"/>
  <c r="E106" i="13"/>
  <c r="BK106" i="13" s="1"/>
  <c r="E27" i="13"/>
  <c r="BK27" i="13" s="1"/>
  <c r="N20" i="4"/>
  <c r="N14" i="4"/>
  <c r="Q14" i="4" s="1"/>
  <c r="Q15" i="4"/>
  <c r="E26" i="13"/>
  <c r="BK26" i="13" s="1"/>
  <c r="D38" i="13"/>
  <c r="BH38" i="13" s="1"/>
  <c r="BJ38" i="13" s="1"/>
  <c r="E129" i="13"/>
  <c r="BK129" i="13" s="1"/>
  <c r="E101" i="13"/>
  <c r="BK101" i="13" s="1"/>
  <c r="D70" i="13"/>
  <c r="BH70" i="13" s="1"/>
  <c r="BJ70" i="13" s="1"/>
  <c r="D19" i="13"/>
  <c r="BH19" i="13" s="1"/>
  <c r="BJ19" i="13" s="1"/>
  <c r="D53" i="13"/>
  <c r="BH53" i="13" s="1"/>
  <c r="BJ53" i="13" s="1"/>
  <c r="E35" i="13"/>
  <c r="BK35" i="13" s="1"/>
  <c r="D30" i="13"/>
  <c r="BH30" i="13" s="1"/>
  <c r="BI30" i="13" s="1"/>
  <c r="D136" i="13"/>
  <c r="BH136" i="13" s="1"/>
  <c r="BI136" i="13" s="1"/>
  <c r="D33" i="13"/>
  <c r="BH33" i="13" s="1"/>
  <c r="BJ33" i="13" s="1"/>
  <c r="E33" i="13"/>
  <c r="BK33" i="13" s="1"/>
  <c r="E125" i="13"/>
  <c r="BK125" i="13" s="1"/>
  <c r="E48" i="13"/>
  <c r="BK48" i="13" s="1"/>
  <c r="D110" i="13"/>
  <c r="BH110" i="13" s="1"/>
  <c r="BJ110" i="13" s="1"/>
  <c r="E40" i="13"/>
  <c r="BK40" i="13" s="1"/>
  <c r="E37" i="13"/>
  <c r="BK37" i="13" s="1"/>
  <c r="D41" i="13"/>
  <c r="BH41" i="13" s="1"/>
  <c r="BJ41" i="13" s="1"/>
  <c r="D52" i="13"/>
  <c r="BH52" i="13" s="1"/>
  <c r="BJ52" i="13" s="1"/>
  <c r="D123" i="13"/>
  <c r="BH123" i="13" s="1"/>
  <c r="BI123" i="13" s="1"/>
  <c r="E76" i="13"/>
  <c r="BK76" i="13" s="1"/>
  <c r="I111" i="13"/>
  <c r="E60" i="13"/>
  <c r="BK60" i="13" s="1"/>
  <c r="D65" i="13"/>
  <c r="BH65" i="13" s="1"/>
  <c r="BI65" i="13" s="1"/>
  <c r="D74" i="13"/>
  <c r="BH74" i="13" s="1"/>
  <c r="BJ74" i="13" s="1"/>
  <c r="E78" i="13"/>
  <c r="BK78" i="13" s="1"/>
  <c r="D22" i="13"/>
  <c r="BH22" i="13" s="1"/>
  <c r="BJ22" i="13" s="1"/>
  <c r="E31" i="13"/>
  <c r="BK31" i="13" s="1"/>
  <c r="P11" i="5"/>
  <c r="D25" i="13"/>
  <c r="BH25" i="13" s="1"/>
  <c r="BI25" i="13" s="1"/>
  <c r="D34" i="13"/>
  <c r="BH34" i="13" s="1"/>
  <c r="BJ34" i="13" s="1"/>
  <c r="AG68" i="13"/>
  <c r="AG14" i="13" s="1"/>
  <c r="S11" i="5"/>
  <c r="D35" i="13"/>
  <c r="BH35" i="13" s="1"/>
  <c r="BJ35" i="13" s="1"/>
  <c r="E22" i="13"/>
  <c r="BK22" i="13" s="1"/>
  <c r="E102" i="13"/>
  <c r="BK102" i="13" s="1"/>
  <c r="D60" i="13"/>
  <c r="BH60" i="13" s="1"/>
  <c r="BJ60" i="13" s="1"/>
  <c r="E108" i="13"/>
  <c r="BK108" i="13" s="1"/>
  <c r="D82" i="13"/>
  <c r="BH82" i="13" s="1"/>
  <c r="BI82" i="13" s="1"/>
  <c r="D18" i="13"/>
  <c r="BH18" i="13" s="1"/>
  <c r="BI18" i="13" s="1"/>
  <c r="E70" i="13"/>
  <c r="BK70" i="13" s="1"/>
  <c r="D105" i="13"/>
  <c r="BH105" i="13" s="1"/>
  <c r="BJ105" i="13" s="1"/>
  <c r="D31" i="13"/>
  <c r="BH31" i="13" s="1"/>
  <c r="BJ31" i="13" s="1"/>
  <c r="T11" i="5"/>
  <c r="D92" i="13"/>
  <c r="BH92" i="13" s="1"/>
  <c r="BJ92" i="13" s="1"/>
  <c r="O11" i="5"/>
  <c r="D48" i="13"/>
  <c r="BH48" i="13" s="1"/>
  <c r="BJ48" i="13" s="1"/>
  <c r="D93" i="13"/>
  <c r="BH93" i="13" s="1"/>
  <c r="BJ93" i="13" s="1"/>
  <c r="D102" i="13"/>
  <c r="BH102" i="13" s="1"/>
  <c r="BJ102" i="13" s="1"/>
  <c r="E77" i="13"/>
  <c r="BK77" i="13" s="1"/>
  <c r="E73" i="13"/>
  <c r="BK73" i="13" s="1"/>
  <c r="E135" i="13"/>
  <c r="BK135" i="13" s="1"/>
  <c r="D113" i="13"/>
  <c r="BH113" i="13" s="1"/>
  <c r="BJ113" i="13" s="1"/>
  <c r="D133" i="13"/>
  <c r="BH133" i="13" s="1"/>
  <c r="BI133" i="13" s="1"/>
  <c r="E67" i="13"/>
  <c r="BK67" i="13" s="1"/>
  <c r="E58" i="13"/>
  <c r="BK58" i="13" s="1"/>
  <c r="D97" i="13"/>
  <c r="BH97" i="13" s="1"/>
  <c r="BI97" i="13" s="1"/>
  <c r="N111" i="13"/>
  <c r="E123" i="13"/>
  <c r="BK123" i="13" s="1"/>
  <c r="D131" i="13"/>
  <c r="BH131" i="13" s="1"/>
  <c r="BI131" i="13" s="1"/>
  <c r="D72" i="13"/>
  <c r="BH72" i="13" s="1"/>
  <c r="BI72" i="13" s="1"/>
  <c r="D46" i="13"/>
  <c r="BH46" i="13" s="1"/>
  <c r="BI46" i="13" s="1"/>
  <c r="D51" i="13"/>
  <c r="BH51" i="13" s="1"/>
  <c r="BJ51" i="13" s="1"/>
  <c r="D28" i="13"/>
  <c r="BH28" i="13" s="1"/>
  <c r="BJ28" i="13" s="1"/>
  <c r="E81" i="13"/>
  <c r="BK81" i="13" s="1"/>
  <c r="E97" i="13"/>
  <c r="BK97" i="13" s="1"/>
  <c r="D39" i="13"/>
  <c r="BH39" i="13" s="1"/>
  <c r="BI39" i="13" s="1"/>
  <c r="E30" i="13"/>
  <c r="BK30" i="13" s="1"/>
  <c r="E36" i="13"/>
  <c r="BK36" i="13" s="1"/>
  <c r="E24" i="13"/>
  <c r="BK24" i="13" s="1"/>
  <c r="E38" i="13"/>
  <c r="BK38" i="13" s="1"/>
  <c r="D50" i="13"/>
  <c r="BH50" i="13" s="1"/>
  <c r="BJ50" i="13" s="1"/>
  <c r="E44" i="13"/>
  <c r="BK44" i="13" s="1"/>
  <c r="E127" i="13"/>
  <c r="BK127" i="13" s="1"/>
  <c r="E105" i="13"/>
  <c r="BK105" i="13" s="1"/>
  <c r="D121" i="13"/>
  <c r="BH121" i="13" s="1"/>
  <c r="BJ121" i="13" s="1"/>
  <c r="AU68" i="13"/>
  <c r="AU14" i="13" s="1"/>
  <c r="D88" i="13"/>
  <c r="BH88" i="13" s="1"/>
  <c r="BJ88" i="13" s="1"/>
  <c r="D56" i="13"/>
  <c r="BH56" i="13" s="1"/>
  <c r="BJ56" i="13" s="1"/>
  <c r="D17" i="13"/>
  <c r="BH17" i="13" s="1"/>
  <c r="BI17" i="13" s="1"/>
  <c r="E29" i="13"/>
  <c r="BK29" i="13" s="1"/>
  <c r="E57" i="13"/>
  <c r="BK57" i="13" s="1"/>
  <c r="D43" i="13"/>
  <c r="BH43" i="13" s="1"/>
  <c r="BI43" i="13" s="1"/>
  <c r="C111" i="13"/>
  <c r="E87" i="13"/>
  <c r="BK87" i="13" s="1"/>
  <c r="E50" i="13"/>
  <c r="BK50" i="13" s="1"/>
  <c r="D130" i="13"/>
  <c r="BH130" i="13" s="1"/>
  <c r="BI130" i="13" s="1"/>
  <c r="E122" i="13"/>
  <c r="BK122" i="13" s="1"/>
  <c r="AI68" i="13"/>
  <c r="AI14" i="13" s="1"/>
  <c r="G111" i="13"/>
  <c r="H117" i="13"/>
  <c r="D137" i="13"/>
  <c r="BH137" i="13" s="1"/>
  <c r="BJ137" i="13" s="1"/>
  <c r="E110" i="13"/>
  <c r="BK110" i="13" s="1"/>
  <c r="D77" i="13"/>
  <c r="BH77" i="13" s="1"/>
  <c r="BJ77" i="13" s="1"/>
  <c r="D76" i="13"/>
  <c r="BH76" i="13" s="1"/>
  <c r="BJ76" i="13" s="1"/>
  <c r="D44" i="13"/>
  <c r="BH44" i="13" s="1"/>
  <c r="BI44" i="13" s="1"/>
  <c r="D49" i="13"/>
  <c r="BH49" i="13" s="1"/>
  <c r="BI49" i="13" s="1"/>
  <c r="E74" i="13"/>
  <c r="BK74" i="13" s="1"/>
  <c r="E16" i="13"/>
  <c r="BK16" i="13" s="1"/>
  <c r="D16" i="13"/>
  <c r="BH16" i="13" s="1"/>
  <c r="BI16" i="13" s="1"/>
  <c r="D59" i="13"/>
  <c r="BH59" i="13" s="1"/>
  <c r="BI59" i="13" s="1"/>
  <c r="D109" i="13"/>
  <c r="BH109" i="13" s="1"/>
  <c r="BJ109" i="13" s="1"/>
  <c r="D75" i="13"/>
  <c r="BH75" i="13" s="1"/>
  <c r="BI75" i="13" s="1"/>
  <c r="E43" i="13"/>
  <c r="BK43" i="13" s="1"/>
  <c r="D29" i="13"/>
  <c r="BH29" i="13" s="1"/>
  <c r="BI29" i="13" s="1"/>
  <c r="D47" i="13"/>
  <c r="BH47" i="13" s="1"/>
  <c r="BJ47" i="13" s="1"/>
  <c r="E104" i="13"/>
  <c r="BK104" i="13" s="1"/>
  <c r="D122" i="13"/>
  <c r="BH122" i="13" s="1"/>
  <c r="BI122" i="13" s="1"/>
  <c r="BA68" i="13"/>
  <c r="BA14" i="13" s="1"/>
  <c r="E80" i="13"/>
  <c r="BK80" i="13" s="1"/>
  <c r="E45" i="13"/>
  <c r="BK45" i="13" s="1"/>
  <c r="BD68" i="13"/>
  <c r="BD14" i="13" s="1"/>
  <c r="AD68" i="13"/>
  <c r="AD14" i="13" s="1"/>
  <c r="D40" i="13"/>
  <c r="BH40" i="13" s="1"/>
  <c r="BI40" i="13" s="1"/>
  <c r="D128" i="13"/>
  <c r="BH128" i="13" s="1"/>
  <c r="BJ128" i="13" s="1"/>
  <c r="D106" i="13"/>
  <c r="BH106" i="13" s="1"/>
  <c r="BJ106" i="13" s="1"/>
  <c r="E32" i="13"/>
  <c r="BK32" i="13" s="1"/>
  <c r="D107" i="13"/>
  <c r="BH107" i="13" s="1"/>
  <c r="BJ107" i="13" s="1"/>
  <c r="D79" i="13"/>
  <c r="BH79" i="13" s="1"/>
  <c r="BI79" i="13" s="1"/>
  <c r="D99" i="13"/>
  <c r="BH99" i="13" s="1"/>
  <c r="BI99" i="13" s="1"/>
  <c r="E126" i="13"/>
  <c r="BK126" i="13" s="1"/>
  <c r="J20" i="4"/>
  <c r="J14" i="4"/>
  <c r="D101" i="13"/>
  <c r="BH101" i="13" s="1"/>
  <c r="BI101" i="13" s="1"/>
  <c r="AS68" i="13"/>
  <c r="AS14" i="13" s="1"/>
  <c r="D103" i="13"/>
  <c r="BH103" i="13" s="1"/>
  <c r="BI103" i="13" s="1"/>
  <c r="E113" i="13"/>
  <c r="BK113" i="13" s="1"/>
  <c r="AJ68" i="13"/>
  <c r="AJ14" i="13" s="1"/>
  <c r="AK68" i="13"/>
  <c r="AK14" i="13" s="1"/>
  <c r="D129" i="13"/>
  <c r="BH129" i="13" s="1"/>
  <c r="BI129" i="13" s="1"/>
  <c r="AW68" i="13"/>
  <c r="AW14" i="13" s="1"/>
  <c r="E59" i="13"/>
  <c r="BK59" i="13" s="1"/>
  <c r="M111" i="13"/>
  <c r="D135" i="13"/>
  <c r="BH135" i="13" s="1"/>
  <c r="BJ135" i="13" s="1"/>
  <c r="E130" i="13"/>
  <c r="BK130" i="13" s="1"/>
  <c r="E89" i="13"/>
  <c r="BK89" i="13" s="1"/>
  <c r="E46" i="13"/>
  <c r="BK46" i="13" s="1"/>
  <c r="D42" i="13"/>
  <c r="BH42" i="13" s="1"/>
  <c r="BJ42" i="13" s="1"/>
  <c r="E116" i="13"/>
  <c r="BK116" i="13" s="1"/>
  <c r="E42" i="13"/>
  <c r="BK42" i="13" s="1"/>
  <c r="D87" i="13"/>
  <c r="BH87" i="13" s="1"/>
  <c r="BI87" i="13" s="1"/>
  <c r="E99" i="13"/>
  <c r="BK99" i="13" s="1"/>
  <c r="E39" i="13"/>
  <c r="BK39" i="13" s="1"/>
  <c r="AT68" i="13"/>
  <c r="AT14" i="13" s="1"/>
  <c r="E86" i="13"/>
  <c r="BK86" i="13" s="1"/>
  <c r="C117" i="13"/>
  <c r="D120" i="13"/>
  <c r="BH120" i="13" s="1"/>
  <c r="BJ120" i="13" s="1"/>
  <c r="D90" i="13"/>
  <c r="BH90" i="13" s="1"/>
  <c r="BI90" i="13" s="1"/>
  <c r="D57" i="13"/>
  <c r="BH57" i="13" s="1"/>
  <c r="BI57" i="13" s="1"/>
  <c r="AH68" i="13"/>
  <c r="AH14" i="13" s="1"/>
  <c r="D66" i="13"/>
  <c r="BH66" i="13" s="1"/>
  <c r="BI66" i="13" s="1"/>
  <c r="D116" i="13"/>
  <c r="BH116" i="13" s="1"/>
  <c r="BI116" i="13" s="1"/>
  <c r="AB68" i="13"/>
  <c r="AB14" i="13" s="1"/>
  <c r="G69" i="13"/>
  <c r="M117" i="13"/>
  <c r="D32" i="13"/>
  <c r="BH32" i="13" s="1"/>
  <c r="BJ32" i="13" s="1"/>
  <c r="L84" i="13"/>
  <c r="L68" i="13" s="1"/>
  <c r="E34" i="13"/>
  <c r="BK34" i="13" s="1"/>
  <c r="D37" i="13"/>
  <c r="BH37" i="13" s="1"/>
  <c r="BJ37" i="13" s="1"/>
  <c r="R117" i="13"/>
  <c r="AE68" i="13"/>
  <c r="AE14" i="13" s="1"/>
  <c r="BC68" i="13"/>
  <c r="BC14" i="13" s="1"/>
  <c r="D104" i="13"/>
  <c r="BH104" i="13" s="1"/>
  <c r="BI104" i="13" s="1"/>
  <c r="D119" i="13"/>
  <c r="BH119" i="13" s="1"/>
  <c r="BJ119" i="13" s="1"/>
  <c r="D126" i="13"/>
  <c r="BH126" i="13" s="1"/>
  <c r="BJ126" i="13" s="1"/>
  <c r="E107" i="13"/>
  <c r="BK107" i="13" s="1"/>
  <c r="D62" i="13"/>
  <c r="BH62" i="13" s="1"/>
  <c r="BJ62" i="13" s="1"/>
  <c r="E83" i="13"/>
  <c r="BK83" i="13" s="1"/>
  <c r="E121" i="13"/>
  <c r="BK121" i="13" s="1"/>
  <c r="AM68" i="13"/>
  <c r="AM14" i="13" s="1"/>
  <c r="D80" i="13"/>
  <c r="BH80" i="13" s="1"/>
  <c r="BI80" i="13" s="1"/>
  <c r="D67" i="13"/>
  <c r="BH67" i="13" s="1"/>
  <c r="BI67" i="13" s="1"/>
  <c r="D58" i="13"/>
  <c r="BH58" i="13" s="1"/>
  <c r="BJ58" i="13" s="1"/>
  <c r="D24" i="13"/>
  <c r="BH24" i="13" s="1"/>
  <c r="BJ24" i="13" s="1"/>
  <c r="E92" i="13"/>
  <c r="BK92" i="13" s="1"/>
  <c r="E136" i="13"/>
  <c r="BK136" i="13" s="1"/>
  <c r="E71" i="13"/>
  <c r="BK71" i="13" s="1"/>
  <c r="E100" i="13"/>
  <c r="BK100" i="13" s="1"/>
  <c r="E91" i="13"/>
  <c r="BK91" i="13" s="1"/>
  <c r="E28" i="13"/>
  <c r="BK28" i="13" s="1"/>
  <c r="E47" i="13"/>
  <c r="BK47" i="13" s="1"/>
  <c r="E21" i="13"/>
  <c r="BK21" i="13" s="1"/>
  <c r="E112" i="13"/>
  <c r="BK112" i="13" s="1"/>
  <c r="E132" i="13"/>
  <c r="BK132" i="13" s="1"/>
  <c r="E134" i="13"/>
  <c r="BK134" i="13" s="1"/>
  <c r="H111" i="13"/>
  <c r="E25" i="13"/>
  <c r="BK25" i="13" s="1"/>
  <c r="AP68" i="13"/>
  <c r="AP14" i="13" s="1"/>
  <c r="F84" i="13"/>
  <c r="AO68" i="13"/>
  <c r="AO14" i="13" s="1"/>
  <c r="E109" i="13"/>
  <c r="BK109" i="13" s="1"/>
  <c r="D85" i="13"/>
  <c r="BH85" i="13" s="1"/>
  <c r="BJ85" i="13" s="1"/>
  <c r="AZ68" i="13"/>
  <c r="AZ14" i="13" s="1"/>
  <c r="N117" i="13"/>
  <c r="E131" i="13"/>
  <c r="BK131" i="13" s="1"/>
  <c r="J111" i="13"/>
  <c r="D125" i="13"/>
  <c r="BH125" i="13" s="1"/>
  <c r="BJ125" i="13" s="1"/>
  <c r="E120" i="13"/>
  <c r="BK120" i="13" s="1"/>
  <c r="D114" i="13"/>
  <c r="BH114" i="13" s="1"/>
  <c r="BI114" i="13" s="1"/>
  <c r="BE68" i="13"/>
  <c r="BE14" i="13" s="1"/>
  <c r="E88" i="13"/>
  <c r="BK88" i="13" s="1"/>
  <c r="BB68" i="13"/>
  <c r="BB14" i="13" s="1"/>
  <c r="J69" i="13"/>
  <c r="D89" i="13"/>
  <c r="BH89" i="13" s="1"/>
  <c r="BJ89" i="13" s="1"/>
  <c r="E79" i="13"/>
  <c r="BK79" i="13" s="1"/>
  <c r="Q124" i="13"/>
  <c r="AQ68" i="13"/>
  <c r="AQ14" i="13" s="1"/>
  <c r="D73" i="13"/>
  <c r="BH73" i="13" s="1"/>
  <c r="BJ73" i="13" s="1"/>
  <c r="D91" i="13"/>
  <c r="BH91" i="13" s="1"/>
  <c r="BJ91" i="13" s="1"/>
  <c r="D81" i="13"/>
  <c r="BH81" i="13" s="1"/>
  <c r="BJ81" i="13" s="1"/>
  <c r="E94" i="13"/>
  <c r="BK94" i="13" s="1"/>
  <c r="D94" i="13"/>
  <c r="BH94" i="13" s="1"/>
  <c r="BJ94" i="13" s="1"/>
  <c r="E49" i="13"/>
  <c r="BK49" i="13" s="1"/>
  <c r="E53" i="13"/>
  <c r="BK53" i="13" s="1"/>
  <c r="D45" i="13"/>
  <c r="BH45" i="13" s="1"/>
  <c r="BJ45" i="13" s="1"/>
  <c r="E62" i="13"/>
  <c r="BK62" i="13" s="1"/>
  <c r="E55" i="13"/>
  <c r="BK55" i="13" s="1"/>
  <c r="D54" i="13"/>
  <c r="BH54" i="13" s="1"/>
  <c r="E54" i="13"/>
  <c r="BK54" i="13" s="1"/>
  <c r="D64" i="13"/>
  <c r="BH64" i="13" s="1"/>
  <c r="BI64" i="13" s="1"/>
  <c r="E95" i="13"/>
  <c r="BK95" i="13" s="1"/>
  <c r="D112" i="13"/>
  <c r="BH112" i="13" s="1"/>
  <c r="AX68" i="13"/>
  <c r="AX14" i="13" s="1"/>
  <c r="E114" i="13"/>
  <c r="BK114" i="13" s="1"/>
  <c r="E98" i="13"/>
  <c r="BK98" i="13" s="1"/>
  <c r="D78" i="13"/>
  <c r="BH78" i="13" s="1"/>
  <c r="BI78" i="13" s="1"/>
  <c r="E82" i="13"/>
  <c r="BK82" i="13" s="1"/>
  <c r="E90" i="13"/>
  <c r="BK90" i="13" s="1"/>
  <c r="H96" i="13"/>
  <c r="D83" i="13"/>
  <c r="BH83" i="13" s="1"/>
  <c r="BJ83" i="13" s="1"/>
  <c r="Q111" i="13"/>
  <c r="BF68" i="13"/>
  <c r="BF14" i="13" s="1"/>
  <c r="J84" i="13"/>
  <c r="E119" i="13"/>
  <c r="BK119" i="13" s="1"/>
  <c r="H84" i="13"/>
  <c r="N96" i="13"/>
  <c r="E118" i="13"/>
  <c r="BK118" i="13" s="1"/>
  <c r="AV68" i="13"/>
  <c r="AV14" i="13" s="1"/>
  <c r="E72" i="13"/>
  <c r="BK72" i="13" s="1"/>
  <c r="D55" i="13"/>
  <c r="BH55" i="13" s="1"/>
  <c r="BJ55" i="13" s="1"/>
  <c r="E41" i="13"/>
  <c r="BK41" i="13" s="1"/>
  <c r="D36" i="13"/>
  <c r="BH36" i="13" s="1"/>
  <c r="BI36" i="13" s="1"/>
  <c r="E20" i="13"/>
  <c r="BK20" i="13" s="1"/>
  <c r="E75" i="13"/>
  <c r="BK75" i="13" s="1"/>
  <c r="E93" i="13"/>
  <c r="BK93" i="13" s="1"/>
  <c r="S68" i="13"/>
  <c r="S14" i="13" s="1"/>
  <c r="D27" i="13"/>
  <c r="BH27" i="13" s="1"/>
  <c r="BI27" i="13" s="1"/>
  <c r="E137" i="13"/>
  <c r="BK137" i="13" s="1"/>
  <c r="D61" i="13"/>
  <c r="BH61" i="13" s="1"/>
  <c r="BI61" i="13" s="1"/>
  <c r="C124" i="13"/>
  <c r="E133" i="13"/>
  <c r="BK133" i="13" s="1"/>
  <c r="D21" i="13"/>
  <c r="BH21" i="13" s="1"/>
  <c r="BJ21" i="13" s="1"/>
  <c r="W68" i="13"/>
  <c r="W14" i="13" s="1"/>
  <c r="M124" i="13"/>
  <c r="E128" i="13"/>
  <c r="BK128" i="13" s="1"/>
  <c r="N84" i="13"/>
  <c r="F69" i="13"/>
  <c r="M96" i="13"/>
  <c r="D95" i="13"/>
  <c r="BH95" i="13" s="1"/>
  <c r="BJ95" i="13" s="1"/>
  <c r="C84" i="13"/>
  <c r="R96" i="13"/>
  <c r="N69" i="13"/>
  <c r="F117" i="13"/>
  <c r="Y68" i="13"/>
  <c r="Y14" i="13" s="1"/>
  <c r="E85" i="13"/>
  <c r="BK85" i="13" s="1"/>
  <c r="R84" i="13"/>
  <c r="Q117" i="13"/>
  <c r="T68" i="13"/>
  <c r="T14" i="13" s="1"/>
  <c r="J117" i="13"/>
  <c r="I117" i="13"/>
  <c r="R69" i="13"/>
  <c r="K84" i="13"/>
  <c r="U68" i="13"/>
  <c r="U14" i="13" s="1"/>
  <c r="I84" i="13"/>
  <c r="H69" i="13"/>
  <c r="X68" i="13"/>
  <c r="X14" i="13" s="1"/>
  <c r="G84" i="13"/>
  <c r="E66" i="13"/>
  <c r="BK66" i="13" s="1"/>
  <c r="E56" i="13"/>
  <c r="BK56" i="13" s="1"/>
  <c r="BK52" i="13"/>
  <c r="E51" i="13"/>
  <c r="BK51" i="13" s="1"/>
  <c r="D63" i="13"/>
  <c r="BH63" i="13" s="1"/>
  <c r="BJ63" i="13" s="1"/>
  <c r="E65" i="13"/>
  <c r="BK65" i="13" s="1"/>
  <c r="D26" i="13"/>
  <c r="BH26" i="13" s="1"/>
  <c r="BI26" i="13" s="1"/>
  <c r="C15" i="13"/>
  <c r="F15" i="13"/>
  <c r="C69" i="13"/>
  <c r="F124" i="13"/>
  <c r="C96" i="13"/>
  <c r="R111" i="13"/>
  <c r="J124" i="13"/>
  <c r="Q69" i="13"/>
  <c r="D127" i="13"/>
  <c r="BH127" i="13" s="1"/>
  <c r="BJ127" i="13" s="1"/>
  <c r="D86" i="13"/>
  <c r="BH86" i="13" s="1"/>
  <c r="D134" i="13"/>
  <c r="BH134" i="13" s="1"/>
  <c r="BJ134" i="13" s="1"/>
  <c r="Q84" i="13"/>
  <c r="E103" i="13"/>
  <c r="BK103" i="13" s="1"/>
  <c r="V68" i="13"/>
  <c r="V14" i="13" s="1"/>
  <c r="E115" i="13"/>
  <c r="BK115" i="13" s="1"/>
  <c r="G124" i="13"/>
  <c r="R124" i="13"/>
  <c r="AL68" i="13"/>
  <c r="AL14" i="13" s="1"/>
  <c r="N124" i="13"/>
  <c r="I96" i="13"/>
  <c r="N15" i="13"/>
  <c r="E61" i="13"/>
  <c r="BK61" i="13" s="1"/>
  <c r="L15" i="13"/>
  <c r="Q15" i="13"/>
  <c r="J15" i="13"/>
  <c r="M15" i="13"/>
  <c r="E17" i="13"/>
  <c r="BK17" i="13" s="1"/>
  <c r="E19" i="13"/>
  <c r="BK19" i="13" s="1"/>
  <c r="I15" i="13"/>
  <c r="O68" i="13"/>
  <c r="O14" i="13" s="1"/>
  <c r="D118" i="13"/>
  <c r="BH118" i="13" s="1"/>
  <c r="G117" i="13"/>
  <c r="D71" i="13"/>
  <c r="BH71" i="13" s="1"/>
  <c r="K69" i="13"/>
  <c r="F111" i="13"/>
  <c r="AC68" i="13"/>
  <c r="AC14" i="13" s="1"/>
  <c r="E64" i="13"/>
  <c r="BK64" i="13" s="1"/>
  <c r="AN68" i="13"/>
  <c r="AN14" i="13" s="1"/>
  <c r="H124" i="13"/>
  <c r="D20" i="13"/>
  <c r="BH20" i="13" s="1"/>
  <c r="Z68" i="13"/>
  <c r="Z14" i="13" s="1"/>
  <c r="AR68" i="13"/>
  <c r="AR14" i="13" s="1"/>
  <c r="D100" i="13"/>
  <c r="BH100" i="13" s="1"/>
  <c r="Q96" i="13"/>
  <c r="D98" i="13"/>
  <c r="BH98" i="13" s="1"/>
  <c r="G96" i="13"/>
  <c r="AA68" i="13"/>
  <c r="AA14" i="13" s="1"/>
  <c r="D15" i="4"/>
  <c r="E20" i="4"/>
  <c r="E14" i="4"/>
  <c r="M69" i="13"/>
  <c r="G15" i="13"/>
  <c r="H15" i="13"/>
  <c r="D132" i="13"/>
  <c r="BH132" i="13" s="1"/>
  <c r="I124" i="13"/>
  <c r="D115" i="13"/>
  <c r="BH115" i="13" s="1"/>
  <c r="J96" i="13"/>
  <c r="AY68" i="13"/>
  <c r="AY14" i="13" s="1"/>
  <c r="I69" i="13"/>
  <c r="AF68" i="13"/>
  <c r="AF14" i="13" s="1"/>
  <c r="F96" i="13"/>
  <c r="M84" i="13"/>
  <c r="E63" i="13"/>
  <c r="BK63" i="13" s="1"/>
  <c r="BJ108" i="13"/>
  <c r="BI108" i="13"/>
  <c r="E18" i="13"/>
  <c r="BK18" i="13" s="1"/>
  <c r="I15" i="4"/>
  <c r="H16" i="4"/>
  <c r="H15" i="4" s="1"/>
  <c r="P68" i="13"/>
  <c r="P14" i="13" s="1"/>
  <c r="BI23" i="13"/>
  <c r="R15" i="13"/>
  <c r="BI31" i="13" l="1"/>
  <c r="BJ49" i="13"/>
  <c r="BJ122" i="13"/>
  <c r="BI22" i="13"/>
  <c r="BJ99" i="13"/>
  <c r="BJ30" i="13"/>
  <c r="BI41" i="13"/>
  <c r="BI74" i="13"/>
  <c r="BI35" i="13"/>
  <c r="BI38" i="13"/>
  <c r="BI50" i="13"/>
  <c r="BI28" i="13"/>
  <c r="BI47" i="13"/>
  <c r="BI137" i="13"/>
  <c r="BI70" i="13"/>
  <c r="BI105" i="13"/>
  <c r="BJ43" i="13"/>
  <c r="BJ114" i="13"/>
  <c r="BJ133" i="13"/>
  <c r="BI102" i="13"/>
  <c r="BI83" i="13"/>
  <c r="BI110" i="13"/>
  <c r="BJ131" i="13"/>
  <c r="BJ129" i="13"/>
  <c r="BI60" i="13"/>
  <c r="BJ57" i="13"/>
  <c r="BJ64" i="13"/>
  <c r="BI52" i="13"/>
  <c r="BI113" i="13"/>
  <c r="BJ72" i="13"/>
  <c r="BJ65" i="13"/>
  <c r="BI33" i="13"/>
  <c r="BJ29" i="13"/>
  <c r="BJ136" i="13"/>
  <c r="BI77" i="13"/>
  <c r="BI19" i="13"/>
  <c r="BJ18" i="13"/>
  <c r="BI48" i="13"/>
  <c r="BI135" i="13"/>
  <c r="BI119" i="13"/>
  <c r="BI93" i="13"/>
  <c r="BI76" i="13"/>
  <c r="BJ25" i="13"/>
  <c r="BI53" i="13"/>
  <c r="BJ40" i="13"/>
  <c r="BJ44" i="13"/>
  <c r="BI126" i="13"/>
  <c r="BJ39" i="13"/>
  <c r="BJ116" i="13"/>
  <c r="BI45" i="13"/>
  <c r="BI121" i="13"/>
  <c r="BI21" i="13"/>
  <c r="D111" i="13"/>
  <c r="BI51" i="13"/>
  <c r="BJ130" i="13"/>
  <c r="BI94" i="13"/>
  <c r="BJ101" i="13"/>
  <c r="BI81" i="13"/>
  <c r="BJ123" i="13"/>
  <c r="BI106" i="13"/>
  <c r="BJ79" i="13"/>
  <c r="BJ90" i="13"/>
  <c r="BJ66" i="13"/>
  <c r="BJ82" i="13"/>
  <c r="BJ97" i="13"/>
  <c r="BI92" i="13"/>
  <c r="BH117" i="13"/>
  <c r="BI62" i="13"/>
  <c r="BI34" i="13"/>
  <c r="BJ103" i="13"/>
  <c r="BI56" i="13"/>
  <c r="BI85" i="13"/>
  <c r="BI120" i="13"/>
  <c r="BJ67" i="13"/>
  <c r="BI109" i="13"/>
  <c r="BI42" i="13"/>
  <c r="BJ61" i="13"/>
  <c r="BJ59" i="13"/>
  <c r="BJ17" i="13"/>
  <c r="BJ75" i="13"/>
  <c r="BI63" i="13"/>
  <c r="BI37" i="13"/>
  <c r="BI88" i="13"/>
  <c r="BJ16" i="13"/>
  <c r="BI73" i="13"/>
  <c r="BI24" i="13"/>
  <c r="BJ104" i="13"/>
  <c r="BI107" i="13"/>
  <c r="BI128" i="13"/>
  <c r="E117" i="13"/>
  <c r="BK117" i="13" s="1"/>
  <c r="BJ87" i="13"/>
  <c r="BJ46" i="13"/>
  <c r="BI125" i="13"/>
  <c r="BI91" i="13"/>
  <c r="BI89" i="13"/>
  <c r="L14" i="13"/>
  <c r="BI32" i="13"/>
  <c r="BJ26" i="13"/>
  <c r="BI127" i="13"/>
  <c r="BI58" i="13"/>
  <c r="BI134" i="13"/>
  <c r="K68" i="13"/>
  <c r="K14" i="13" s="1"/>
  <c r="BJ80" i="13"/>
  <c r="BH124" i="13"/>
  <c r="BJ78" i="13"/>
  <c r="BH69" i="13"/>
  <c r="BJ36" i="13"/>
  <c r="BJ27" i="13"/>
  <c r="J68" i="13"/>
  <c r="J14" i="13" s="1"/>
  <c r="BH15" i="13"/>
  <c r="D69" i="13"/>
  <c r="G68" i="13"/>
  <c r="G14" i="13" s="1"/>
  <c r="H68" i="13"/>
  <c r="E124" i="13"/>
  <c r="BK124" i="13" s="1"/>
  <c r="D84" i="13"/>
  <c r="N68" i="13"/>
  <c r="N14" i="13" s="1"/>
  <c r="E84" i="13"/>
  <c r="BK84" i="13" s="1"/>
  <c r="BH111" i="13"/>
  <c r="Q68" i="13"/>
  <c r="Q14" i="13" s="1"/>
  <c r="BJ54" i="13"/>
  <c r="BI54" i="13"/>
  <c r="BI55" i="13"/>
  <c r="BJ112" i="13"/>
  <c r="BI112" i="13"/>
  <c r="BH84" i="13"/>
  <c r="R68" i="13"/>
  <c r="R14" i="13" s="1"/>
  <c r="F68" i="13"/>
  <c r="F14" i="13" s="1"/>
  <c r="D117" i="13"/>
  <c r="C68" i="13"/>
  <c r="C14" i="13" s="1"/>
  <c r="E69" i="13"/>
  <c r="BK69" i="13" s="1"/>
  <c r="BI86" i="13"/>
  <c r="BJ86" i="13"/>
  <c r="BI95" i="13"/>
  <c r="E111" i="13"/>
  <c r="BK111" i="13" s="1"/>
  <c r="E96" i="13"/>
  <c r="BK96" i="13" s="1"/>
  <c r="BL15" i="13"/>
  <c r="D124" i="13"/>
  <c r="D15" i="13"/>
  <c r="BJ115" i="13"/>
  <c r="BI115" i="13"/>
  <c r="BJ132" i="13"/>
  <c r="BI132" i="13"/>
  <c r="BJ100" i="13"/>
  <c r="BI100" i="13"/>
  <c r="BI71" i="13"/>
  <c r="BJ71" i="13"/>
  <c r="BH96" i="13"/>
  <c r="I68" i="13"/>
  <c r="M68" i="13"/>
  <c r="D96" i="13"/>
  <c r="BJ118" i="13"/>
  <c r="BI118" i="13"/>
  <c r="BI98" i="13"/>
  <c r="BJ98" i="13"/>
  <c r="BJ20" i="13"/>
  <c r="BI20" i="13"/>
  <c r="D20" i="4"/>
  <c r="D14" i="4"/>
  <c r="C15" i="4"/>
  <c r="H14" i="4"/>
  <c r="H20" i="4"/>
  <c r="E15" i="13"/>
  <c r="BK15" i="13" s="1"/>
  <c r="I14" i="4"/>
  <c r="I20" i="4"/>
  <c r="BJ117" i="13" l="1"/>
  <c r="BI117" i="13"/>
  <c r="BJ124" i="13"/>
  <c r="BI69" i="13"/>
  <c r="BJ84" i="13"/>
  <c r="BI124" i="13"/>
  <c r="BJ15" i="13"/>
  <c r="BH68" i="13"/>
  <c r="BH14" i="13" s="1"/>
  <c r="BI111" i="13"/>
  <c r="BJ69" i="13"/>
  <c r="BJ111" i="13"/>
  <c r="BI15" i="13"/>
  <c r="E68" i="13"/>
  <c r="BK68" i="13" s="1"/>
  <c r="H14" i="13"/>
  <c r="E14" i="13" s="1"/>
  <c r="BK14" i="13" s="1"/>
  <c r="BI84" i="13"/>
  <c r="BJ96" i="13"/>
  <c r="BI96" i="13"/>
  <c r="I14" i="13"/>
  <c r="D14" i="13" s="1"/>
  <c r="D68" i="13"/>
  <c r="C14" i="4"/>
  <c r="C20" i="4"/>
  <c r="M14" i="13"/>
  <c r="BL68" i="13"/>
  <c r="BL138" i="13" s="1"/>
  <c r="BI68" i="13" l="1"/>
  <c r="BI14" i="13" s="1"/>
  <c r="BJ68" i="13"/>
  <c r="BJ14" i="13" s="1"/>
  <c r="BM14" i="13"/>
</calcChain>
</file>

<file path=xl/sharedStrings.xml><?xml version="1.0" encoding="utf-8"?>
<sst xmlns="http://schemas.openxmlformats.org/spreadsheetml/2006/main" count="1254" uniqueCount="591">
  <si>
    <t>STT</t>
  </si>
  <si>
    <t>BỘ, CƠ QUAN TRUNG ƯƠNG VÀ ĐỊA PHƯƠNG</t>
  </si>
  <si>
    <t>VỐN NGÂN SÁCH TRUNG ƯƠNG (Đầu tư theo ngành, lĩnh vực)</t>
  </si>
  <si>
    <t>TỔNG SỐ</t>
  </si>
  <si>
    <t>VỐN TRONG NƯỚC</t>
  </si>
  <si>
    <t>VỐN NGOÀI NƯỚC</t>
  </si>
  <si>
    <t>TRONG ĐÓ</t>
  </si>
  <si>
    <t>Quốc phòng</t>
  </si>
  <si>
    <t>An ninh và trật tự, an toàn xã hội</t>
  </si>
  <si>
    <t>Giáo dục, đào tạo và giáo dục nghề nghiệp</t>
  </si>
  <si>
    <t>Khoa học, công nghệ</t>
  </si>
  <si>
    <t>Y tế, dân số và gia đình</t>
  </si>
  <si>
    <t>Văn hóa, thông tin</t>
  </si>
  <si>
    <t>Phát thanh, truyền hình, thông tấn</t>
  </si>
  <si>
    <t>Thể dục, thể thao</t>
  </si>
  <si>
    <t>Bảo vệ môi trường</t>
  </si>
  <si>
    <t>Các hoạt động kinh tế</t>
  </si>
  <si>
    <t>Hoạt động của các cơ quan quản lý nhà nước, đơn vị sự nghiệp công lập, tổ chức chính trị và các tổ chức chính trị - xã hội</t>
  </si>
  <si>
    <t>Xã hội</t>
  </si>
  <si>
    <t>Tổng số</t>
  </si>
  <si>
    <t>Trong đó</t>
  </si>
  <si>
    <t>Văn hóa</t>
  </si>
  <si>
    <t>Thông tin</t>
  </si>
  <si>
    <t>Môi trường</t>
  </si>
  <si>
    <t>Tài nguyên</t>
  </si>
  <si>
    <t>Nông nghiệp, lâm nghiệp, diêm nghiệp, thủy lợi và thủy sản</t>
  </si>
  <si>
    <t>Công nghiệp</t>
  </si>
  <si>
    <t>Giao thông</t>
  </si>
  <si>
    <t>Khu công nghiệp và khu kinh tế</t>
  </si>
  <si>
    <t>Cấp nước, thoát nước</t>
  </si>
  <si>
    <t>Kho tàng</t>
  </si>
  <si>
    <t>Du lịch</t>
  </si>
  <si>
    <t>Viễn thông</t>
  </si>
  <si>
    <t>Bưu chính</t>
  </si>
  <si>
    <t>Công nghệ thông tin</t>
  </si>
  <si>
    <t>Quy hoạch</t>
  </si>
  <si>
    <t>Công trình công cộng tại các đô thị</t>
  </si>
  <si>
    <t>Cấp vốn điều lệ cho các ngân hàng chính sách, quỹ tài chính nhà nước ngoài ngân sách; cấp bù lãi suất tín dụng ưu đãi, phí quản lý</t>
  </si>
  <si>
    <t>Hỗ trợ phát triển doanh nghiệp đầu tư vào nông nghiệp, nông thôn;</t>
  </si>
  <si>
    <t>Hỗ trợ doanh nghiệp nhỏ và vừa theo quy định của Luật Hỗ trợ doanh nghiệp nhỏ và vừa</t>
  </si>
  <si>
    <t>Hỗ trợ hợp tác xã theo quy định của Luật Hợp tác xã</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</si>
  <si>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</si>
  <si>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</si>
  <si>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</si>
  <si>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</si>
  <si>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</si>
  <si>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</si>
  <si>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</si>
  <si>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</si>
  <si>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</si>
  <si>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</si>
  <si>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</si>
  <si>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</si>
  <si>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</si>
  <si>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</si>
  <si>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</si>
  <si>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</si>
  <si>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</si>
  <si>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</si>
  <si>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</si>
  <si>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</si>
  <si>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</si>
  <si>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</si>
  <si>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</si>
  <si>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</si>
  <si>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</si>
  <si>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</si>
  <si>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</si>
  <si>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</si>
  <si>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</si>
  <si>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</si>
  <si>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</si>
  <si>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</si>
  <si>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</si>
  <si>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</si>
  <si>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</si>
  <si>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</si>
  <si>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A</t>
  </si>
  <si>
    <t>BỘ, CƠ QUAN TRUNG ƯƠNG</t>
  </si>
  <si>
    <t>Văn phòng Quốc hội</t>
  </si>
  <si>
    <t>Văn phòng Trung ương Đảng</t>
  </si>
  <si>
    <t>Văn phòng Chính phủ</t>
  </si>
  <si>
    <t>Tòa án nhân dân tối cao</t>
  </si>
  <si>
    <t>Viện kiểm sát nhân dân tối cao</t>
  </si>
  <si>
    <t>Học viện Chính trị Quốc gia Hồ Chí Minh</t>
  </si>
  <si>
    <t>Bộ Quốc phòng</t>
  </si>
  <si>
    <t>Bộ Công an</t>
  </si>
  <si>
    <t>Bộ Ngoại giao</t>
  </si>
  <si>
    <t>Bộ Tư pháp</t>
  </si>
  <si>
    <t>Bộ Kế hoạch và Đầu tư</t>
  </si>
  <si>
    <t>Bộ Tài chính</t>
  </si>
  <si>
    <t>Bộ Nông nghiệp và Phát triển nông thôn</t>
  </si>
  <si>
    <t>Bộ Công thương</t>
  </si>
  <si>
    <t>Bộ Giao thông vận tải</t>
  </si>
  <si>
    <t>Bộ Xây dựng</t>
  </si>
  <si>
    <t>Bộ Thông tin và Truyền thông</t>
  </si>
  <si>
    <t>Bộ Khoa học và Công nghệ</t>
  </si>
  <si>
    <t>Bộ Giáo dục và Đào tạo</t>
  </si>
  <si>
    <t xml:space="preserve">Bộ Y tế </t>
  </si>
  <si>
    <t>Bộ Văn hóa, Thể thao và Du lịch</t>
  </si>
  <si>
    <t>Bộ Nội vụ</t>
  </si>
  <si>
    <t>Bộ Lao động - Thương binh và Xã hội</t>
  </si>
  <si>
    <t>Bộ Tài nguyên và Môi trường</t>
  </si>
  <si>
    <t>Thanh tra Chính phủ</t>
  </si>
  <si>
    <t>Ngân hàng Nhà nước Việt Nam</t>
  </si>
  <si>
    <t>Ủy ban dân tộc</t>
  </si>
  <si>
    <t>Ban Quản lý Lăng Chủ tịch Hồ Chí Minh</t>
  </si>
  <si>
    <t>Viện Hàn lâm Khoa học Xã hội Việt Nam</t>
  </si>
  <si>
    <t>Viện Hàn lâm Khoa học và Công nghệ Việt Nam</t>
  </si>
  <si>
    <t>Thông tấn xã Việt Nam</t>
  </si>
  <si>
    <t>Đài tiếng nói Việt Nam</t>
  </si>
  <si>
    <t>Đài Truyền hình Việt Nam</t>
  </si>
  <si>
    <t>Kiểm toán Nhà nước</t>
  </si>
  <si>
    <t>Ủy ban Trung ương Mặt trận Tổ quốc Việt Nam</t>
  </si>
  <si>
    <t>Tổng liên đoàn lao động Việt Nam</t>
  </si>
  <si>
    <t>Trung ương Đoàn Thanh niên Cộng sản Hồ Chí Minh</t>
  </si>
  <si>
    <t>Trung ương Hội liên hiệp Phụ nữ Việt Nam</t>
  </si>
  <si>
    <t>Hội nông dân Việt Nam</t>
  </si>
  <si>
    <t>Đại học Quốc gia Hà Nội</t>
  </si>
  <si>
    <t>Đại học Quốc gia Thành phố Hồ Chí Minh</t>
  </si>
  <si>
    <t>Ngân hàng Phát triển Việt Nam</t>
  </si>
  <si>
    <t>Ngân hàng Chính sách xã hội</t>
  </si>
  <si>
    <t>Ban Quản lý Làng văn hóa các dân tộc Việt Nam</t>
  </si>
  <si>
    <t>Tập đoàn Điện lực Việt Nam</t>
  </si>
  <si>
    <t>Liên minh Hợp tác xã Việt Nam</t>
  </si>
  <si>
    <t>Ủy ban toàn quốc Liên hiệp các Hội văn học nghệ thuật Việt Nam</t>
  </si>
  <si>
    <t>Hội Nhà văn Việt Nam</t>
  </si>
  <si>
    <t>Hội Nhà báo Việt Nam</t>
  </si>
  <si>
    <t>Liên hiệp các hội Khoa học và Kỹ thuật Việt Nam</t>
  </si>
  <si>
    <t>Ban quản lý Khu công nghệ cao Hòa Lạc</t>
  </si>
  <si>
    <t>Hội Luật gia Việt Nam</t>
  </si>
  <si>
    <t>B</t>
  </si>
  <si>
    <t>ĐỊA PHƯƠNG</t>
  </si>
  <si>
    <t>I</t>
  </si>
  <si>
    <t>Miền núi phía Bắc</t>
  </si>
  <si>
    <t>Hà Giang</t>
  </si>
  <si>
    <t>Tuyên Quang</t>
  </si>
  <si>
    <t>Cao Bằng</t>
  </si>
  <si>
    <t>Lạng Sơn</t>
  </si>
  <si>
    <t>Lào Cai</t>
  </si>
  <si>
    <t>Yên Bái</t>
  </si>
  <si>
    <t>Thái Nguyên</t>
  </si>
  <si>
    <t>Bắc Cạn</t>
  </si>
  <si>
    <t>Phú Thọ</t>
  </si>
  <si>
    <t>Bắc Giang</t>
  </si>
  <si>
    <t>Hoà Bình</t>
  </si>
  <si>
    <t>Sơn La</t>
  </si>
  <si>
    <t>Lai Châu</t>
  </si>
  <si>
    <t>Điện Biên</t>
  </si>
  <si>
    <t>II</t>
  </si>
  <si>
    <t>Đồng bằng sông Hồng</t>
  </si>
  <si>
    <t>Thành phố Hà Nội</t>
  </si>
  <si>
    <t>Thành phố Hải Phòng</t>
  </si>
  <si>
    <t>Quảng Ninh</t>
  </si>
  <si>
    <t>Hải Dương</t>
  </si>
  <si>
    <t>Hưng Yên</t>
  </si>
  <si>
    <t>Vĩnh Phúc</t>
  </si>
  <si>
    <t>Bắc Ninh</t>
  </si>
  <si>
    <t>Hà Nam</t>
  </si>
  <si>
    <t>Nam Định</t>
  </si>
  <si>
    <t>Ninh Bình</t>
  </si>
  <si>
    <t>Thái Bình</t>
  </si>
  <si>
    <t>III</t>
  </si>
  <si>
    <t>Bắc Trung Bộ và Duyên hải miền Trung</t>
  </si>
  <si>
    <t>Thanh Hoá</t>
  </si>
  <si>
    <t>Nghệ An</t>
  </si>
  <si>
    <t>Hà Tĩnh</t>
  </si>
  <si>
    <t>Quảng Bình</t>
  </si>
  <si>
    <t>Quảng Trị</t>
  </si>
  <si>
    <t>Thừa Thiên - Huế</t>
  </si>
  <si>
    <t>Thành phố Đà Nẵng</t>
  </si>
  <si>
    <t>Quảng Nam</t>
  </si>
  <si>
    <t>Quảng Ngãi</t>
  </si>
  <si>
    <t>Bình Định</t>
  </si>
  <si>
    <t>Phú Yên</t>
  </si>
  <si>
    <t>Khánh Hoà</t>
  </si>
  <si>
    <t>Ninh Thuận</t>
  </si>
  <si>
    <t>Bình Thuận</t>
  </si>
  <si>
    <t>IV</t>
  </si>
  <si>
    <t>Tây Nguyên</t>
  </si>
  <si>
    <t>Đắc Lắk</t>
  </si>
  <si>
    <t>Đắc Nông</t>
  </si>
  <si>
    <t>Gia Lai</t>
  </si>
  <si>
    <t>Kon Tum</t>
  </si>
  <si>
    <t>Lâm Đồng</t>
  </si>
  <si>
    <t>V</t>
  </si>
  <si>
    <t>Đông Nam Bộ</t>
  </si>
  <si>
    <t>Thành phố Hồ Chí Minh</t>
  </si>
  <si>
    <t>Đồng Nai</t>
  </si>
  <si>
    <t>Bình Dương</t>
  </si>
  <si>
    <t>Bình Phước</t>
  </si>
  <si>
    <t>Tây Ninh</t>
  </si>
  <si>
    <t>Bà Rịa - Vũng Tàu</t>
  </si>
  <si>
    <t>VI</t>
  </si>
  <si>
    <t>Đồng bằng sông Cửu Long</t>
  </si>
  <si>
    <t>Long An</t>
  </si>
  <si>
    <t>Tiền Giang</t>
  </si>
  <si>
    <t>Bến Tre</t>
  </si>
  <si>
    <t>Trà Vinh</t>
  </si>
  <si>
    <t>Vĩnh Long</t>
  </si>
  <si>
    <t>Cần Thơ</t>
  </si>
  <si>
    <t>Hậu Giang</t>
  </si>
  <si>
    <t>Sóc Trăng</t>
  </si>
  <si>
    <t>An Giang</t>
  </si>
  <si>
    <t>Đồng Tháp</t>
  </si>
  <si>
    <t>Kiên Giang</t>
  </si>
  <si>
    <t>Bạc Liêu</t>
  </si>
  <si>
    <t>Cà Mau</t>
  </si>
  <si>
    <t>PHỤ LỤC</t>
  </si>
  <si>
    <t>Đơn vị: Triệu đồng</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</si>
  <si>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</si>
  <si>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</si>
  <si>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</si>
  <si>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</si>
  <si>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</si>
  <si>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</si>
  <si>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</si>
  <si>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</si>
  <si>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</si>
  <si>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</si>
  <si>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</si>
  <si>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</si>
  <si>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</si>
  <si>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</si>
  <si>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</si>
  <si>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</si>
  <si>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</si>
  <si>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</si>
  <si>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</si>
  <si>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</si>
  <si>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</si>
  <si>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</si>
  <si>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</si>
  <si>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</si>
  <si>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</si>
  <si>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</si>
  <si>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</si>
  <si>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</si>
  <si>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</si>
  <si>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</si>
  <si>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</si>
  <si>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Bộ, ngành/địa phương</t>
  </si>
  <si>
    <t>Tổng số dự kiến phân bổ</t>
  </si>
  <si>
    <t>Phân loại theo Kiểu dự án</t>
  </si>
  <si>
    <t>Số dự án</t>
  </si>
  <si>
    <t>Số vốn</t>
  </si>
  <si>
    <t>Dự án chuyển tiếp</t>
  </si>
  <si>
    <t>Dự án hoàn thành, đã bàn giao, đi vào sử dụng trước năm kế hoạch</t>
  </si>
  <si>
    <t>Dự án giãn, hoãn tiến độ thi công đến điểm dừng kỹ thuật</t>
  </si>
  <si>
    <t>Chuẩn bị đầu tư</t>
  </si>
  <si>
    <t>Nhiệm vụ quy hoạch</t>
  </si>
  <si>
    <t>Các dự án khởi công mới</t>
  </si>
  <si>
    <t xml:space="preserve">Tổng số </t>
  </si>
  <si>
    <t>Dự án đã đủ thủ tục đầu tư</t>
  </si>
  <si>
    <t>Dự án chưa đủ thủ tục đầu tư</t>
  </si>
  <si>
    <t>Dự án dự kiến hoàn thành trong giai đoạn 2021-2025</t>
  </si>
  <si>
    <t>Nước ngoài</t>
  </si>
  <si>
    <t>Đối ứng</t>
  </si>
  <si>
    <t>Bộ, cơ quan trung ương</t>
  </si>
  <si>
    <t>Vốn trong nước</t>
  </si>
  <si>
    <t>Vốn nước ngoài</t>
  </si>
  <si>
    <t>Dự án sử dụng vốn NSTW trong nước (không bao gồm đối ứng ODA)</t>
  </si>
  <si>
    <t>Dự án sử dụng vốn nước ngoài</t>
  </si>
  <si>
    <t>VỐN NGÂN SÁCH TRUNG ƯƠNG</t>
  </si>
  <si>
    <t>DỰ PHÒNG CHUNG</t>
  </si>
  <si>
    <t>PHÂN BỔ CHI TIẾT</t>
  </si>
  <si>
    <t>VỐN NGÂN SÁCH ĐỊA PHƯƠNG</t>
  </si>
  <si>
    <t>Địa phương</t>
  </si>
  <si>
    <t>TỔNG HỢP PHƯƠNG ÁN PHÂN BỔ KẾ HOẠCH ĐẦU TƯ TRUNG HẠN VỐN NGÂN SÁCH TRUNG ƯƠNG HỖ TRỢ CHO CÁC ĐỊA PHƯƠNG
 VÀ VỐN NGÂN SÁCH ĐỊA PHƯƠNG GIAI ĐOẠN 2021-2025</t>
  </si>
  <si>
    <t>PHỤ LỤC: DỰ KIẾN PHÂN BỔ NGUỒN THU TỪ ĐẤT VÀ XỐ SỐ KIẾN THIẾT GIAI ĐOẠN 2021-2025</t>
  </si>
  <si>
    <t>Đơn vị tính: triệu đồng</t>
  </si>
  <si>
    <t>KH 2016-2020 đã được Thủ tướng Chính phủ giao hằng năm</t>
  </si>
  <si>
    <t>THÔNG BÁO THEO VĂN BẢN SỐ 419/TTG-KTTH NGÀY 02/4/2021</t>
  </si>
  <si>
    <t>Địa phương dự kiến giai đoạn 2021-2025</t>
  </si>
  <si>
    <t>So sánh phương án dự kiến của địa phương với số KT TTg giao</t>
  </si>
  <si>
    <t>Ghi chú</t>
  </si>
  <si>
    <t>Thu tiền sử dụng đất</t>
  </si>
  <si>
    <t>Thu xổ số kiến thiết (bắt đầu đưa vào cân đối NSĐP từ năm 2017)</t>
  </si>
  <si>
    <t>Đầu tư từ nguồn thu tiền sử dụng đất</t>
  </si>
  <si>
    <t>Đầu tư từ nguồn thu xổ số kiến thiết</t>
  </si>
  <si>
    <t>Đầu tư từ nguồn bội chi NSĐP</t>
  </si>
  <si>
    <t>9=7-5</t>
  </si>
  <si>
    <t>10=8-6</t>
  </si>
  <si>
    <t>Ngân sách tỉnh phát triển là 294 tỷ đồng</t>
  </si>
  <si>
    <t>chưa có báo cáo</t>
  </si>
  <si>
    <t xml:space="preserve">NSĐP dự kiến giao vượt số giao tại TB 419/TTg-KTTH và không tách được phần đã giao chi tiết đối với các nguồn đất, xổ số. </t>
  </si>
  <si>
    <t>NSĐP giao vượt số giao tại TB 419/TTg-KTTH và không tách được phần đã giao chi tiết đối với các nguồn đất, xổ số. Số vốn NSĐP giao chi tiết theo số giao năm 2021</t>
  </si>
  <si>
    <t>HĐND tỉnh đã thông qus vốn NSĐP giai đoạn 2021-2025 tại Nghị quyết số 20/2020/NQ-HĐND ngày 24/12/2020</t>
  </si>
  <si>
    <t>theo báo cáo của tỉnh 60/BC-UBND, Tổng số vốn CĐNSĐP bao gồm cả Nguồn thu hồi vốn ứng trước GPMB dự án nối hai cao tốc là 199 tỷ đồng; do đó, tổng vốn CĐNSĐP là 17.094.042 triệu đồng</t>
  </si>
  <si>
    <t>chưa bao gồm nguồn tăng thu dự toán thời kỳ ổn định ngân sách huyện, xã đã phân bổ năm 2021 là 221,116 tỷ; nguồn bổ sung chi đầu tư đã phát sinh tăng năm 2021 là 1.734,434 tỷ đồng. Như vậy, tổng vốn CĐNSĐP là 40.702,334 tỷ đồng</t>
  </si>
  <si>
    <t>cđnsđp giao tiền đất cao hơn 3.895.410 triêụ đồng</t>
  </si>
  <si>
    <t>Chưa báo cáo NSĐP</t>
  </si>
  <si>
    <t>Chưa giao chi tiết phần NSĐP, số chi tiết lấy tạm theo số giao năm 2021, trong đó gồm cả số tăng thu 685 tỷ đồng</t>
  </si>
  <si>
    <t>NSĐP dự kiến giao vượt số giao tại TB 419/TTg-KTTH</t>
  </si>
  <si>
    <t>CĐNS lấy theo NQ số 20/NQ-HĐND ngày 13/5/2021</t>
  </si>
  <si>
    <t>CĐNSĐP chưa nhập trên ht ĐTC. 
Số vốn NSTW tại vb751/UBND-TH ngày 12/5/2021 đúng = TB419 nhưng số nhập HT chưa đúng (thấp hơn 92,961 tỷ đồng)</t>
  </si>
  <si>
    <t>Giao thu tiền SD đất tăng 2400 tỷ so với TB 419/TTg-KTTH</t>
  </si>
  <si>
    <t>Vốn CĐNSĐP Tỉnh đề xuất bổ sung thêm nguồn thu phí, lệ phí và vượt thu để lại cho đầu tư là 1.886,8 tỷ đồng; chưa nhập danh mục chi tiết lên hệ thống ĐTC</t>
  </si>
  <si>
    <t xml:space="preserve">CĐNSĐP chưa phân bổ chi tiết </t>
  </si>
  <si>
    <t>CĐNSĐP chưa phân bổ chi tiết nên chưa nhập trên ht ĐTC</t>
  </si>
  <si>
    <t>CĐNSĐP chưa nhập trên ht ĐTC</t>
  </si>
  <si>
    <t>Tại báo cáo số 82/BC-UBND ngày 29/4/2021 của UBND tỉnh Bình Thuận, tỉnh chưa báo cáo NSĐP; số NSĐP lấy theo NQ HĐND ngày 04/12/2020</t>
  </si>
  <si>
    <t>vốn địa phương bổ sung nguồn khác: bán nhà  754 tỷ đồng, thu hồi ứng trước: 210 tỷ đồng</t>
  </si>
  <si>
    <t>Tỉnh chưa phân bổ chi tiết NSĐP. Tại báo cáo số 1411/UBND-KTTH ngày 05/5/2021, địa phương đang tiếp tục hoàn thiện phương án phân bổ chi tiết NSĐP giai đoạn 2021-2025</t>
  </si>
  <si>
    <t>Thành phố dự kiến tại VB số 1359/UBND-DA ngày 4/5/2021</t>
  </si>
  <si>
    <t xml:space="preserve">nguồn khác chi đầu tư là 23.000 tỷ đồng chưa cộng vào tổng số </t>
  </si>
  <si>
    <t>Trà Vinh có bc vốn NSĐP, tại VB số 88/BC-UBND</t>
  </si>
  <si>
    <t>Vốn NSTW trong nước</t>
  </si>
  <si>
    <t>Vốn ngân sách trung ương</t>
  </si>
  <si>
    <t>Vốn ngân sách địa phương</t>
  </si>
  <si>
    <t>Số vốn chưa thông báo chi tiết cho các bộ, cơ quan trung ương và địa phương</t>
  </si>
  <si>
    <t>Số vốn đã thông báo cho các bộ, cơ quan trung ương và địa phương (Thông báo số 419/TTg-KTTH và số 32/TTg-KTTH)</t>
  </si>
  <si>
    <t>TỔNG HỢP DỰ KIẾN KẾ HOẠCH ĐẦU TƯ TRUNG HẠN VỐN NGÂN SÁCH NHÀ NƯỚC GIAI ĐOẠN 2021-2025</t>
  </si>
  <si>
    <t>Phân bổ cho các bộ, cơ quan trung ương</t>
  </si>
  <si>
    <t>Phân bổ cho các địa phương</t>
  </si>
  <si>
    <t>PHƯƠNG ÁN PHÂN BỔ VỐN NGÂN SÁCH NHÀ NƯỚC</t>
  </si>
  <si>
    <t>DỰ PHÒNG CHUNG VỐN NGÂN SÁCH TRUNG ƯƠNG</t>
  </si>
  <si>
    <t>Chương trình mục tiêu quốc gia</t>
  </si>
  <si>
    <t>I. Số vốn đã thông báo cho các bộ, cơ quan trung ương và địa phương (Thông báo số 419/TTg-KTTH và số 32/TTg-KTTH)</t>
  </si>
  <si>
    <t>II. Số vốn chưa thông báo chi tiết cho các bộ, cơ quan trung ương và địa phương</t>
  </si>
  <si>
    <t>II. Số vốn chưa thông báo chi tiết cho các địa phương</t>
  </si>
  <si>
    <t>I. Số vốn đã thông báo cho các địa phương (Thông báo số 419/TTg-KTTH)</t>
  </si>
  <si>
    <t>Các bộ, cơ quan trung ương và địa phương đã dự kiến phân bổ</t>
  </si>
  <si>
    <t>Bộ, địa phương</t>
  </si>
  <si>
    <t>(Kèm theo Báo cáo số                     /BC-BKHĐT ngày     tháng 5 năm 2021 của Bộ Kế hoạch và Đầu tư)</t>
  </si>
  <si>
    <t>PHỤ LỤC I</t>
  </si>
  <si>
    <t>Thương mại</t>
  </si>
  <si>
    <t>Các nhiệm vụ, chương trình, dự án khác theo quy định của pháp luật</t>
  </si>
  <si>
    <t>Đơn vị (số vốn): Triệu đồng</t>
  </si>
  <si>
    <t>Tổng số dự án</t>
  </si>
  <si>
    <t>Cấp vốn điều lệ, cấp bù lãi suất, phí quản lý; Hỗ trợ doanh nghiệp nhỏ và vừa; Hỗ trợ phát triển doanh nghiệp đầu tư vào nông nghiệp, nông thôn; Hỗ trợ hợp tác xã</t>
  </si>
  <si>
    <t>Dự án khởi công mới</t>
  </si>
  <si>
    <t>TỔNG HỢP TÌNH HÌNH PHÂN BỔ CHI TIẾT KẾ HOẠCH ĐẦU TƯ CÔNG TRUNG HẠN VỐN NGÂN SÁCH TRUNG ƯƠNG GIAI ĐOẠN 2021-2025 
CỦA CÁC BỘ, CƠ QUAN TRUNG ƯƠNG, ĐỊA PHƯƠNG THEO KIỂU DỰ ÁN</t>
  </si>
  <si>
    <t>Chênh lệch</t>
  </si>
  <si>
    <t>Check dọc (do phần chưa TB chi tiết)</t>
  </si>
  <si>
    <t>(1)</t>
  </si>
  <si>
    <t>(3)</t>
  </si>
  <si>
    <t>(4)</t>
  </si>
  <si>
    <t>(5)</t>
  </si>
  <si>
    <t>(6)</t>
  </si>
  <si>
    <t>(8)</t>
  </si>
  <si>
    <t>(9)</t>
  </si>
  <si>
    <t>(11)</t>
  </si>
  <si>
    <t>(12)</t>
  </si>
  <si>
    <t>(14)</t>
  </si>
  <si>
    <t>(15)</t>
  </si>
  <si>
    <t>(4)=(5)+(6)</t>
  </si>
  <si>
    <t>(3)=(4)+(10)</t>
  </si>
  <si>
    <t>(7)=(8)+(9)</t>
  </si>
  <si>
    <t>(10)=(11)+(12)</t>
  </si>
  <si>
    <t>(13)=(14)+(15)</t>
  </si>
  <si>
    <t>(2)=(3)+(13)</t>
  </si>
  <si>
    <t>Tổng</t>
  </si>
  <si>
    <t>Số vốn bình quân/dự án</t>
  </si>
  <si>
    <t>Tổng số dự án, nhiệm vụ</t>
  </si>
  <si>
    <t>Số nhiệm vụ</t>
  </si>
  <si>
    <t>Nhiệm vụ chuẩn bị đầu tư</t>
  </si>
  <si>
    <t>Tăng</t>
  </si>
  <si>
    <t>Giảm</t>
  </si>
  <si>
    <t>PHỤ LỤC Ia</t>
  </si>
  <si>
    <t xml:space="preserve">    Trong đó: Dự án chuyển tiếp, khởi công mới</t>
  </si>
  <si>
    <t>(2)</t>
  </si>
  <si>
    <t>(5)=(1)-(4)</t>
  </si>
  <si>
    <t>(6)=(3)/(2)</t>
  </si>
  <si>
    <t>(Kèm theo Báo cáo số                      /BC-BKHĐT ngày     tháng 5 năm 2021 của Bộ Kế hoạch và Đầu tư)</t>
  </si>
  <si>
    <t>Tổng số nhiệm vụ, dự án dự kiến phân bổ sau Kết luận của Thủ tướng Chính phủ tại văn bản số số 142/TB-VPCP ngày 01/06/2021</t>
  </si>
  <si>
    <t>So sánh với số dự án đã báo cáo Thủ tướng Chính phủ sau Chỉ thị số 13/CT-TTg ngày 23/5/2021</t>
  </si>
  <si>
    <t>TMĐT</t>
  </si>
  <si>
    <t>Ban Quản lý Làng văn hóa - Du lịch các dân tộc Việt Nam</t>
  </si>
  <si>
    <t>(Kèm theo Nghi quyết số               /2021/QH15 ngày         tháng       năm 2021 của Quốc hội)</t>
  </si>
  <si>
    <t>PHỤ LỤC II</t>
  </si>
  <si>
    <t>KẾ HOẠCH ĐẦU TƯ CÔNG TRUNG HẠN VỐN NGÂN SÁCH TRUNG ƯƠNG GIAI ĐOẠN 2021-2025 CỦA CÁC BỘ, CƠ QUAN TRUNG ƯƠNG, ĐỊA PHƯƠNG THEO NGÀNH, LĨNH VỰC</t>
  </si>
  <si>
    <t>Địa điểm thực hiện</t>
  </si>
  <si>
    <t>Đơn vị: Tỷ đồng</t>
  </si>
  <si>
    <t>Đơn vị tính: Tỷ đồng</t>
  </si>
  <si>
    <t>Số vốn NSTW được kéo dài thời gian thực hiện và giải ngân đến hết ngày 31/12/2022</t>
  </si>
  <si>
    <t>Số Nghị quyết, Quyết định chủ trương đầu tư / Quyết định đầu tư</t>
  </si>
  <si>
    <t>Dự án</t>
  </si>
  <si>
    <t>……..</t>
  </si>
  <si>
    <t xml:space="preserve">DANH MỤC DỰ ÁN TRIỂN KHAI ĐỔI MỚI CHƯƠNG TRÌNH, SÁCH GIÁO KHOA GIÁO DỤC PHỔ THÔNG THUỘC KẾ HOẠCH VỐN ĐẦU TƯ NGUỒN NGÂN SÁCH TRUNG ƯƠNG TỪ NĂM 2017 ĐẾN NĂM 2022
</t>
  </si>
  <si>
    <t>PHỤ LỤC 5</t>
  </si>
  <si>
    <t>Chi thường xuyên</t>
  </si>
  <si>
    <t>Chi đầu tư</t>
  </si>
  <si>
    <t>Ngân sách trung ương</t>
  </si>
  <si>
    <t>Ngân sách địa phương</t>
  </si>
  <si>
    <t>Nguồn xã hội hóa</t>
  </si>
  <si>
    <t xml:space="preserve">Tổng số  </t>
  </si>
  <si>
    <t>Đơn vị:……………</t>
  </si>
  <si>
    <t>TỔNG HỢP SỐ LIỆU BỐ TRÍ KINH PHÍ THỰC HIỆN NHIỆM VỤ ĐỔI MỚI CHƯƠNG TRÌNH, SGK GDPT GIAI ĐOẠN 2015-2022</t>
  </si>
  <si>
    <t>(Kèm theo Báo cáo số            /BC-UBND ngày .../…/20… của tỉnh, thành phố…….)</t>
  </si>
  <si>
    <t>Đơn vị tính: Triệu đồng</t>
  </si>
  <si>
    <t xml:space="preserve">Tên Đề án/Chi tiết hoạt động </t>
  </si>
  <si>
    <t xml:space="preserve">Đơn vị chủ trì báo cáo </t>
  </si>
  <si>
    <t>QĐ phê duyệt</t>
  </si>
  <si>
    <t>Cơ quan, đơn vị  chủ trì, đầu mối</t>
  </si>
  <si>
    <t>Cơ quan, đơn vị phối hợp</t>
  </si>
  <si>
    <t>Đề án phê duyệt/ Dự kiến</t>
  </si>
  <si>
    <t>Kinh phí quyết toán giai đoạn 2015-2020 (chia theo từng năm)</t>
  </si>
  <si>
    <r>
      <t xml:space="preserve">Ghi chú, Khó khăn vướng mắc, kiến nghị, đề xuất </t>
    </r>
    <r>
      <rPr>
        <sz val="12"/>
        <color rgb="FF000000"/>
        <rFont val="Times New Roman"/>
        <family val="1"/>
      </rPr>
      <t>(ngắn gọn, đúng vấn đề, không giải thích)</t>
    </r>
  </si>
  <si>
    <t>Quy mô/SP</t>
  </si>
  <si>
    <t>Kinh phí được phê duyệt/Dự kiến tổng nhu cầu (Tỷ đồng)</t>
  </si>
  <si>
    <t>Năm 2015</t>
  </si>
  <si>
    <t>Năm 20…..</t>
  </si>
  <si>
    <t>Kinh phí đã thực hiện luỹ kế đến hết năm 2022</t>
  </si>
  <si>
    <t>Đã được phê duyệt tại QĐ số … ngày …</t>
  </si>
  <si>
    <t>Dự kiến thời điểm được phê duyệt</t>
  </si>
  <si>
    <t>Hoạt động triển khai ở TW</t>
  </si>
  <si>
    <t>Hoạt động triển khai ở địa  phương</t>
  </si>
  <si>
    <t>Trong đó:</t>
  </si>
  <si>
    <t>Đơn vị tính</t>
  </si>
  <si>
    <t>Số lượng</t>
  </si>
  <si>
    <t>NSTW</t>
  </si>
  <si>
    <t>NSĐP</t>
  </si>
  <si>
    <t>Lương theo ngạch, bậc</t>
  </si>
  <si>
    <t xml:space="preserve">Ngân sách trung ương </t>
  </si>
  <si>
    <t xml:space="preserve">Ngân sách địa phương </t>
  </si>
  <si>
    <t>Nguồn vốn vay nợ, viện trợ</t>
  </si>
  <si>
    <t>Nguồn XHH</t>
  </si>
  <si>
    <t>Các khoản đóng góp theo lương</t>
  </si>
  <si>
    <t xml:space="preserve">TỔNG SỐ, trong đó: </t>
  </si>
  <si>
    <t>NSNN Chia ra</t>
  </si>
  <si>
    <t>NHIỆM VỤ DO BỘ, NGÀNH TRUNG ƯƠNG THỰC HIỆN (*)</t>
  </si>
  <si>
    <t>Dự án hỗ trợ GD phổ thông (RGEP)</t>
  </si>
  <si>
    <t>Chương trình phát triển các trường sư phạm (ETEP)</t>
  </si>
  <si>
    <t>………..</t>
  </si>
  <si>
    <t xml:space="preserve">II </t>
  </si>
  <si>
    <t>NHIỆM VỤ DO CÁC ĐỊA PHƯƠNG THỰC HIỆN</t>
  </si>
  <si>
    <t>Kinh phí đào tạo bồi dưỡng đội ngũ NG&amp;CBQLCSGD. trong đó:</t>
  </si>
  <si>
    <t>a</t>
  </si>
  <si>
    <t>Kinh phí triển khai Đề án "Đào tạo, bồi dưỡng NG&amp;CBQLCSGD đáp ứng yêu cầu đổi mới căn bản, toàn diện giáo dục phổ thông giai đoạn 2016 - 2020, định hướng đến năm 2025 được Chính phủ phê duyêt tại  Quyết định số 732/QĐ-TTg (Đề án 732)</t>
  </si>
  <si>
    <t>b</t>
  </si>
  <si>
    <t>Kinh phí đào tạo bồi dưỡng NG&amp;CBQLCSGD  thường xuyên</t>
  </si>
  <si>
    <t>c</t>
  </si>
  <si>
    <t>Kinh phí đảm bảo CSVC cho GDPT</t>
  </si>
  <si>
    <t>Kinh phí - Đề án bảo đảm cơ sở vật chất cho chương trình giáo dục mầm non và giáo dục phổ thông giai đoạn 2017 - 2025 được Chính phủ ban hành tại Quyết định số 1436/QĐ-TTg ngày 29/10/2018 (Đề án 1436)</t>
  </si>
  <si>
    <t>Vụ GD Đại học</t>
  </si>
  <si>
    <t>Kinh phí mua sắm trang thiết bị, cơ sở vật chất từ nguồn vốn đầu tư</t>
  </si>
  <si>
    <t>Kinh phí mua sắm trang thiết bị, csvc từ nguồn chi thường xuyên</t>
  </si>
  <si>
    <t>Kinh phí  Chương trình mục tiêu mục tiêu quốc gia  phát triển kinh tế - xã hội vùng đồng bào dân tộc thiểu số và miền núi giai đoạn 2021 - 2030</t>
  </si>
  <si>
    <t>Kinh phí Chương trình mục tiêu mục tiêu quốc gia  xây dựng nông thôn mới giai đoạn 2021 - 2025</t>
  </si>
  <si>
    <t>Kinh phí Chương trình mục tiêu mục tiêu quốc gia  giảm nghèo bền vững giai đoạn 2021 – 2025</t>
  </si>
  <si>
    <t>Kinh phí biên soạn, thẩm định tài liệu giáo dục của địa phương</t>
  </si>
  <si>
    <t xml:space="preserve">Các Chương trình, Đề án, dự án khác được Thủ tướng chính phủ giao, nhiệm vụ địa phương thực hiện đổi mới CT, SGK GDPT (nêu cụ thể tên Chương trình, Đề án, dự án, nhiệm vụ…….).  </t>
  </si>
  <si>
    <t>……</t>
  </si>
  <si>
    <t>(*) Bộ/ngành có Phụ lục báo cáo riêng theo từng đề án,dự án</t>
  </si>
  <si>
    <t>………., ngày……..tháng……….năm………….</t>
  </si>
  <si>
    <t>NGƯỜI LẬP BẢNG</t>
  </si>
  <si>
    <t>(Kèm theo Báo cáo số            /BC-CP ngày .../…/20… của ………….)</t>
  </si>
  <si>
    <t>PHỤ LỤC 2</t>
  </si>
  <si>
    <t>PHỤ LỤC 3</t>
  </si>
  <si>
    <t>Năm 2019</t>
  </si>
  <si>
    <t>Năm 2025</t>
  </si>
  <si>
    <t>Đơn vị</t>
  </si>
  <si>
    <t>Tổng nhu cầu</t>
  </si>
  <si>
    <t>Tỷ lệ đáp ứng nhu cầu (B/A)%</t>
  </si>
  <si>
    <t>Tổng kinh phí bố trí</t>
  </si>
  <si>
    <t>Vốn Viện trợ</t>
  </si>
  <si>
    <t>Vốn vay nợ</t>
  </si>
  <si>
    <t>Nội dung/Nhiệm vụ chi</t>
  </si>
  <si>
    <t>I. Thông tin chung</t>
  </si>
  <si>
    <t>Nội dung</t>
  </si>
  <si>
    <t>Tổng số trường</t>
  </si>
  <si>
    <t>Tổng số học sinh</t>
  </si>
  <si>
    <t>Tổng số lớp</t>
  </si>
  <si>
    <t>II. Hiện trạng cơ sở vật chất</t>
  </si>
  <si>
    <t>Các hạng mục công trình</t>
  </si>
  <si>
    <t>Nhu cầu đầu tư bổ sung</t>
  </si>
  <si>
    <t>Nhu cầu kinh phí</t>
  </si>
  <si>
    <t>Kiên cố</t>
  </si>
  <si>
    <t>Bán kiên cố</t>
  </si>
  <si>
    <t>Nhờ, mượn tạm</t>
  </si>
  <si>
    <t>Khối phòng học tập</t>
  </si>
  <si>
    <t>1.1</t>
  </si>
  <si>
    <t>Phòng học tiểu học</t>
  </si>
  <si>
    <t>Phòng học trung học cơ sở</t>
  </si>
  <si>
    <t>Phòng học trung học phổ thông</t>
  </si>
  <si>
    <t>1.2</t>
  </si>
  <si>
    <t>Phòng học bộ môn cấp tiểu học</t>
  </si>
  <si>
    <t>1.3</t>
  </si>
  <si>
    <t>Phòng học bộ môn cấp trung học cơ sở</t>
  </si>
  <si>
    <t>1.4</t>
  </si>
  <si>
    <t>Phòng học bộ môn cấp trung học phổ thông</t>
  </si>
  <si>
    <t>Khối phòng hỗ trợ học tập</t>
  </si>
  <si>
    <t>2.1</t>
  </si>
  <si>
    <t>Thư viện cấp tiểu học</t>
  </si>
  <si>
    <t>Thư viện cấp trung học cơ sở</t>
  </si>
  <si>
    <t>Thư viện cấp trung học phổ thông</t>
  </si>
  <si>
    <t>Thiết bị</t>
  </si>
  <si>
    <t>Tỷ lệ đáp ứng nhu cầu dạy học (%)</t>
  </si>
  <si>
    <t>Nhu cầu mua sắm</t>
  </si>
  <si>
    <t>bổ sung TBDH</t>
  </si>
  <si>
    <t>Giá dự toán</t>
  </si>
  <si>
    <t>(triệu đồng)</t>
  </si>
  <si>
    <t>Thiết bị dạy học tối thiểu cấp tiểu học</t>
  </si>
  <si>
    <t>Thiết bị dạy học tối thiểu cấp trung học cơ sở</t>
  </si>
  <si>
    <t>Thiết bị dạy học tối thiểu cấp trung học phổ thông</t>
  </si>
  <si>
    <t>Hệ thống bàn ghế học sinh</t>
  </si>
  <si>
    <t>GD Tiểu học</t>
  </si>
  <si>
    <t>GD THCS</t>
  </si>
  <si>
    <t>GD THPT</t>
  </si>
  <si>
    <t>C</t>
  </si>
  <si>
    <t>Thiết bị dạy học ngoại ngữ</t>
  </si>
  <si>
    <t>Thiết bị dạy học tin học</t>
  </si>
  <si>
    <t>Tiểu học</t>
  </si>
  <si>
    <t>THCS</t>
  </si>
  <si>
    <t>THPT</t>
  </si>
  <si>
    <t>c=d+e+g</t>
  </si>
  <si>
    <t>d</t>
  </si>
  <si>
    <t>e</t>
  </si>
  <si>
    <t>g</t>
  </si>
  <si>
    <t>h=i+k+l</t>
  </si>
  <si>
    <t>i</t>
  </si>
  <si>
    <t>k</t>
  </si>
  <si>
    <t>l</t>
  </si>
  <si>
    <t>m</t>
  </si>
  <si>
    <t>n</t>
  </si>
  <si>
    <t>TT</t>
  </si>
  <si>
    <t>Cấp ban hành</t>
  </si>
  <si>
    <t>Tên và số văn bản</t>
  </si>
  <si>
    <t>Bảng 1. Bảng thống kê các văn bản</t>
  </si>
  <si>
    <t>Cấp học</t>
  </si>
  <si>
    <t>Môn học</t>
  </si>
  <si>
    <t>Hiện có</t>
  </si>
  <si>
    <t>Nhu cầu</t>
  </si>
  <si>
    <t>Thừa</t>
  </si>
  <si>
    <t>Thiếu</t>
  </si>
  <si>
    <t>Toán</t>
  </si>
  <si>
    <t>Vật lí</t>
  </si>
  <si>
    <t>Hóa học</t>
  </si>
  <si>
    <t>Sinh học</t>
  </si>
  <si>
    <t>Tin học</t>
  </si>
  <si>
    <t>Công nghệ</t>
  </si>
  <si>
    <t>Nông nghiệp</t>
  </si>
  <si>
    <t>Ngữ văn</t>
  </si>
  <si>
    <t>Lịch sử và Địa lí</t>
  </si>
  <si>
    <t>Lịch sử</t>
  </si>
  <si>
    <t>Địa lí</t>
  </si>
  <si>
    <t>GDCD</t>
  </si>
  <si>
    <t>Nghệ thuật</t>
  </si>
  <si>
    <t>Âm nhạc</t>
  </si>
  <si>
    <t>Mĩ thuật</t>
  </si>
  <si>
    <t>GDTC</t>
  </si>
  <si>
    <t>Ngoại ngữ</t>
  </si>
  <si>
    <t>Hoạt động trải nghiệm, hướng nghiệp</t>
  </si>
  <si>
    <t>Nội dung GDĐP</t>
  </si>
  <si>
    <t>Cộng</t>
  </si>
  <si>
    <t xml:space="preserve">Công nghệ </t>
  </si>
  <si>
    <t>Giáo dục kinh tế và pháp luật</t>
  </si>
  <si>
    <t>GDQP&amp;AN</t>
  </si>
  <si>
    <t>Tổng cộng</t>
  </si>
  <si>
    <t>Bảng 2. Bảng thống kê số lượng giáo viên theo từng cấp học, môn học</t>
  </si>
  <si>
    <t>Bảng 5. TỔNG HỢP SỐ LIỆU  KINH PHÍ THỰC HIỆN NHIỆM VỤ ĐỔI MỚI CHƯƠNG TRÌNH, SÁCH GIÁO KHOA GIÁO DỤC PHỔ THÔNG 2019-2025</t>
  </si>
  <si>
    <t>Bảng 4. THỐNG KÊ THIẾT BỊ ĐỔI MỚI CHƯƠNG TRÌNH, SÁCH GIÁO KHOA GIÁO DỤC PHỔ THÔNG 2019-2025</t>
  </si>
  <si>
    <t>Bảng 3. THỐNG KÊ CSVC PHỤC VỤ ĐỔI MỚI CHƯƠNG TRÌNH, SÁCH GIÁO KHOA GIÁO DỤC PHỔ THÔNG 2019-2025</t>
  </si>
  <si>
    <t>Năm học</t>
  </si>
  <si>
    <t>Khối lớp</t>
  </si>
  <si>
    <t>Tốt</t>
  </si>
  <si>
    <t>Khá</t>
  </si>
  <si>
    <t>Đạt</t>
  </si>
  <si>
    <t>Chưa đạt</t>
  </si>
  <si>
    <t>2021-2022</t>
  </si>
  <si>
    <t>Lớp 6</t>
  </si>
  <si>
    <t>2022-2023</t>
  </si>
  <si>
    <t>Lớp 7</t>
  </si>
  <si>
    <t>Lớp 10</t>
  </si>
  <si>
    <t>2023-2024</t>
  </si>
  <si>
    <t>Lớp 8</t>
  </si>
  <si>
    <t>Lớp 11</t>
  </si>
  <si>
    <t>2024-2025</t>
  </si>
  <si>
    <t>Lớp 9</t>
  </si>
  <si>
    <t>Lớp 12</t>
  </si>
  <si>
    <t>GV cơ bản</t>
  </si>
  <si>
    <t>Đối với môn tích hợp thống kê riêng giáo viên được đào tạo cả môn học và giáo viên theo từng phân môn</t>
  </si>
  <si>
    <t>Khoa học tự nhiên</t>
  </si>
  <si>
    <r>
      <t>Bảng 6.</t>
    </r>
    <r>
      <rPr>
        <b/>
        <i/>
        <sz val="12"/>
        <color rgb="FF000000"/>
        <rFont val="Times New Roman"/>
        <family val="1"/>
      </rPr>
      <t xml:space="preserve"> Bảng thống kê kết quả rèn luyện phẩm chất của học sinh trung học</t>
    </r>
  </si>
  <si>
    <r>
      <t>Bảng 7.</t>
    </r>
    <r>
      <rPr>
        <b/>
        <i/>
        <sz val="12"/>
        <color rgb="FF000000"/>
        <rFont val="Times New Roman"/>
        <family val="1"/>
      </rPr>
      <t xml:space="preserve"> Bảng thống kê kết quả học tập của học sinh trung học</t>
    </r>
  </si>
  <si>
    <t>Hoàn thành xuất sắc</t>
  </si>
  <si>
    <t>Hoàn thành tốt</t>
  </si>
  <si>
    <t>Hoàn thành</t>
  </si>
  <si>
    <t>Chưa hoàn thành</t>
  </si>
  <si>
    <t>2020-2021</t>
  </si>
  <si>
    <t>Lớp 1</t>
  </si>
  <si>
    <t>Lớp 2</t>
  </si>
  <si>
    <t>Lớp 3</t>
  </si>
  <si>
    <t>Lớp 4</t>
  </si>
  <si>
    <t>Lớp 5</t>
  </si>
  <si>
    <r>
      <t>Bảng 8.</t>
    </r>
    <r>
      <rPr>
        <b/>
        <i/>
        <sz val="12"/>
        <color rgb="FF000000"/>
        <rFont val="Times New Roman"/>
        <family val="1"/>
      </rPr>
      <t xml:space="preserve"> Bảng thống kê chất lượng giáo dục của học sinh tiểu học</t>
    </r>
  </si>
  <si>
    <t>UBND …</t>
  </si>
  <si>
    <t>Phòng GDĐT …</t>
  </si>
  <si>
    <t>Trường …</t>
  </si>
  <si>
    <t>Giai đoạn 2020-2025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</si>
</sst>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00\ _₫_-;\-* #,##0.00\ _₫_-;_-* &quot;-&quot;??\ _₫_-;_-@_-"/>
    <numFmt numFmtId="166" formatCode="#,##0.000"/>
    <numFmt numFmtId="167" formatCode="#,##0.0"/>
    <numFmt numFmtId="168" formatCode="#,###;[Red]\-#,###"/>
    <numFmt numFmtId="169" formatCode="#,##0.000000"/>
  </numFmts>
  <fonts count="59" x14ac:knownFonts="1">
    <font>
      <sz val="11"/>
      <color theme="1"/>
      <name val="Calibri"/>
      <family val="2"/>
      <scheme val="minor"/>
    </font>
    <font>
      <sz val="11"/>
      <color theme="1"/>
      <name val="Calibri"/>
      <family val="2"/>
      <scheme val="minor"/>
    </font>
    <font>
      <sz val="10"/>
      <name val=".VnArial"/>
      <family val="2"/>
    </font>
    <font>
      <sz val="12"/>
      <name val="Times New Roman"/>
      <family val="1"/>
    </font>
    <font>
      <b/>
      <sz val="12"/>
      <name val="Times New Roman"/>
      <family val="1"/>
    </font>
    <font>
      <sz val="14"/>
      <name val=".VnTime"/>
      <family val="2"/>
    </font>
    <font>
      <sz val="14"/>
      <name val="Times New Roman"/>
      <family val="1"/>
    </font>
    <font>
      <sz val="9"/>
      <name val="Arial"/>
      <family val="2"/>
    </font>
    <font>
      <sz val="13"/>
      <name val="Times New Roman"/>
      <family val="1"/>
    </font>
    <font>
      <sz val="10"/>
      <name val="Arial"/>
      <family val="2"/>
    </font>
    <font>
      <sz val="9"/>
      <name val="Times New Roman"/>
      <family val="1"/>
    </font>
    <font>
      <b/>
      <i/>
      <sz val="14"/>
      <name val="Times New Roman"/>
      <family val="1"/>
    </font>
    <font>
      <sz val="11"/>
      <color theme="1"/>
      <name val="Calibri"/>
      <family val="2"/>
      <charset val="163"/>
      <scheme val="minor"/>
    </font>
    <font>
      <sz val="14"/>
      <color theme="1"/>
      <name val="Times New Roman"/>
      <family val="1"/>
    </font>
    <font>
      <i/>
      <sz val="14"/>
      <color theme="1"/>
      <name val="Times New Roman"/>
      <family val="1"/>
    </font>
    <font>
      <b/>
      <sz val="14"/>
      <name val="Times New Roman"/>
      <family val="1"/>
    </font>
    <font>
      <i/>
      <sz val="14"/>
      <name val="Times New Roman"/>
      <family val="1"/>
    </font>
    <font>
      <sz val="13"/>
      <color theme="1"/>
      <name val="Times New Roman"/>
      <family val="1"/>
    </font>
    <font>
      <sz val="12"/>
      <color theme="1"/>
      <name val="Times New Roman"/>
      <family val="1"/>
    </font>
    <font>
      <b/>
      <sz val="11"/>
      <color theme="1"/>
      <name val="Calibri"/>
      <family val="2"/>
      <scheme val="minor"/>
    </font>
    <font>
      <b/>
      <sz val="14"/>
      <color theme="1"/>
      <name val="Times New Roman"/>
      <family val="1"/>
    </font>
    <font>
      <b/>
      <sz val="16"/>
      <color theme="1"/>
      <name val="Times New Roman"/>
      <family val="1"/>
    </font>
    <font>
      <i/>
      <sz val="14"/>
      <color rgb="FF000000"/>
      <name val="Times New Roman"/>
      <family val="1"/>
    </font>
    <font>
      <b/>
      <sz val="14"/>
      <color rgb="FF000000"/>
      <name val="Times New Roman"/>
      <family val="1"/>
    </font>
    <font>
      <b/>
      <i/>
      <sz val="14"/>
      <color rgb="FFFF0000"/>
      <name val="Times New Roman"/>
      <family val="1"/>
    </font>
    <font>
      <b/>
      <i/>
      <sz val="11"/>
      <color rgb="FFFF0000"/>
      <name val="Calibri"/>
      <family val="2"/>
      <scheme val="minor"/>
    </font>
    <font>
      <sz val="11"/>
      <name val="Calibri"/>
      <family val="2"/>
      <scheme val="minor"/>
    </font>
    <font>
      <b/>
      <i/>
      <sz val="14"/>
      <color theme="1"/>
      <name val="Times New Roman"/>
      <family val="1"/>
    </font>
    <font>
      <b/>
      <i/>
      <sz val="11"/>
      <color theme="1"/>
      <name val="Calibri"/>
      <family val="2"/>
      <scheme val="minor"/>
    </font>
    <font>
      <sz val="14"/>
      <color rgb="FFFF0000"/>
      <name val="Times New Roman"/>
      <family val="1"/>
    </font>
    <font>
      <b/>
      <sz val="13"/>
      <name val="Times New Roman"/>
      <family val="1"/>
    </font>
    <font>
      <i/>
      <sz val="13"/>
      <name val="Times New Roman"/>
      <family val="1"/>
    </font>
    <font>
      <sz val="11"/>
      <color rgb="FF000000"/>
      <name val="Calibri"/>
      <family val="2"/>
      <scheme val="minor"/>
    </font>
    <font>
      <b/>
      <sz val="11"/>
      <name val="Calibri"/>
      <family val="2"/>
      <scheme val="minor"/>
    </font>
    <font>
      <i/>
      <sz val="12"/>
      <name val="Times New Roman"/>
      <family val="1"/>
    </font>
    <font>
      <b/>
      <i/>
      <sz val="13"/>
      <color theme="1"/>
      <name val="Times New Roman"/>
      <family val="1"/>
    </font>
    <font>
      <sz val="14"/>
      <color theme="1"/>
      <name val="Calibri"/>
      <family val="2"/>
      <scheme val="minor"/>
    </font>
    <font>
      <b/>
      <sz val="14"/>
      <color theme="1"/>
      <name val="Calibri"/>
      <family val="2"/>
      <scheme val="minor"/>
    </font>
    <font>
      <b/>
      <sz val="14"/>
      <color theme="1"/>
      <name val="Times New Roman"/>
      <family val="1"/>
      <charset val="163"/>
    </font>
    <font>
      <sz val="14"/>
      <color indexed="8"/>
      <name val="Times New Roman"/>
      <family val="1"/>
    </font>
    <font>
      <b/>
      <sz val="14"/>
      <name val=".VnTimeH"/>
      <family val="2"/>
    </font>
    <font>
      <b/>
      <sz val="12"/>
      <color rgb="FF000000"/>
      <name val="Times New Roman"/>
      <family val="1"/>
    </font>
    <font>
      <sz val="11"/>
      <color rgb="FF000000"/>
      <name val="Calibri"/>
      <family val="2"/>
    </font>
    <font>
      <sz val="12"/>
      <color rgb="FF000000"/>
      <name val="Times New Roman"/>
      <family val="1"/>
    </font>
    <font>
      <b/>
      <i/>
      <sz val="12"/>
      <color rgb="FF000000"/>
      <name val="Times New Roman"/>
      <family val="1"/>
    </font>
    <font>
      <i/>
      <sz val="12"/>
      <color rgb="FF000000"/>
      <name val="Times New Roman"/>
      <family val="1"/>
    </font>
    <font>
      <sz val="12"/>
      <name val="Arial"/>
      <family val="2"/>
    </font>
    <font>
      <sz val="13"/>
      <color rgb="FF000000"/>
      <name val="Times New Roman"/>
      <family val="1"/>
    </font>
    <font>
      <b/>
      <sz val="13"/>
      <color rgb="FF000000"/>
      <name val="Times New Roman"/>
      <family val="1"/>
    </font>
    <font>
      <b/>
      <sz val="14"/>
      <name val=".VnTime"/>
      <family val="2"/>
    </font>
    <font>
      <b/>
      <sz val="10"/>
      <name val="Arial"/>
      <family val="2"/>
    </font>
    <font>
      <b/>
      <i/>
      <sz val="13"/>
      <name val="Times New Roman"/>
      <family val="1"/>
    </font>
    <font>
      <sz val="10"/>
      <name val="Times New Roman"/>
      <family val="1"/>
    </font>
    <font>
      <sz val="10"/>
      <color theme="1"/>
      <name val="Times New Roman"/>
      <family val="1"/>
    </font>
    <font>
      <b/>
      <i/>
      <sz val="12"/>
      <name val="Times New Roman"/>
      <family val="1"/>
    </font>
    <font>
      <i/>
      <sz val="13"/>
      <color rgb="FF000000"/>
      <name val="Times New Roman"/>
      <family val="1"/>
    </font>
    <font>
      <b/>
      <sz val="12"/>
      <color theme="0"/>
      <name val="Times New Roman"/>
      <family val="1"/>
    </font>
    <font>
      <b/>
      <sz val="12"/>
      <color theme="1"/>
      <name val="Times New Roman"/>
      <family val="1"/>
    </font>
    <font>
      <b/>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3">
    <xf numFmtId="0" fontId="0" fillId="0" borderId="0"/>
    <xf numFmtId="0" fontId="2" fillId="0" borderId="0"/>
    <xf numFmtId="0" fontId="5" fillId="0" borderId="0" applyProtection="0"/>
    <xf numFmtId="0" fontId="7" fillId="0" borderId="0"/>
    <xf numFmtId="0" fontId="9" fillId="0" borderId="0"/>
    <xf numFmtId="43" fontId="7" fillId="0" borderId="0" applyFont="0" applyFill="0" applyBorder="0" applyAlignment="0" applyProtection="0"/>
    <xf numFmtId="0" fontId="12" fillId="0" borderId="0"/>
    <xf numFmtId="0" fontId="1" fillId="0" borderId="0" applyAlignment="0"/>
    <xf numFmtId="164" fontId="1" fillId="0" borderId="0" applyAlignment="0"/>
    <xf numFmtId="165" fontId="1" fillId="0" borderId="0" applyFont="0" applyFill="0" applyBorder="0" applyAlignment="0" applyProtection="0"/>
    <xf numFmtId="0" fontId="5" fillId="0" borderId="0" applyProtection="0"/>
    <xf numFmtId="0" fontId="2" fillId="0" borderId="0" applyProtection="0"/>
    <xf numFmtId="164" fontId="1" fillId="0" borderId="0" applyFont="0" applyFill="0" applyBorder="0" applyAlignment="0" applyProtection="0"/>
    <xf numFmtId="0" fontId="1" fillId="0" borderId="0"/>
    <xf numFmtId="0" fontId="32" fillId="0" borderId="0" applyAlignment="0"/>
    <xf numFmtId="164" fontId="32" fillId="0" borderId="0" applyFont="0" applyFill="0" applyBorder="0" applyAlignment="0" applyProtection="0"/>
    <xf numFmtId="0" fontId="9" fillId="0" borderId="0" applyAlignment="0"/>
    <xf numFmtId="0" fontId="1" fillId="0" borderId="0" applyAlignment="0"/>
    <xf numFmtId="0" fontId="12" fillId="0" borderId="0"/>
    <xf numFmtId="43" fontId="1" fillId="0" borderId="0" applyFont="0" applyFill="0" applyBorder="0" applyAlignment="0" applyProtection="0"/>
    <xf numFmtId="0" fontId="9" fillId="0" borderId="0"/>
    <xf numFmtId="0" fontId="1" fillId="0" borderId="0"/>
    <xf numFmtId="0" fontId="42" fillId="0" borderId="0"/>
  </cellStyleXfs>
  <cellXfs count="477">
    <xf numFmtId="0" fontId="0" fillId="0" borderId="0" xfId="0"/>
    <xf numFmtId="0" fontId="3" fillId="0" borderId="0" xfId="1" applyFont="1" applyAlignment="1">
      <alignment horizontal="center" vertical="center" wrapText="1"/>
    </xf>
    <xf numFmtId="3" fontId="3" fillId="0" borderId="0" xfId="1" applyNumberFormat="1" applyFont="1" applyAlignment="1">
      <alignment horizontal="right" vertical="center" wrapText="1"/>
    </xf>
    <xf numFmtId="0" fontId="3" fillId="0" borderId="0" xfId="1" applyFont="1" applyAlignment="1">
      <alignment vertical="center" wrapText="1"/>
    </xf>
    <xf numFmtId="0" fontId="3" fillId="0" borderId="0" xfId="1" applyFont="1" applyAlignment="1">
      <alignment horizontal="left" vertical="center" wrapText="1"/>
    </xf>
    <xf numFmtId="0" fontId="8" fillId="0" borderId="0" xfId="2" applyFont="1" applyAlignment="1">
      <alignment vertical="center" wrapText="1"/>
    </xf>
    <xf numFmtId="0" fontId="4" fillId="0" borderId="0" xfId="1" applyFont="1" applyAlignment="1">
      <alignment vertical="center" wrapText="1"/>
    </xf>
    <xf numFmtId="0" fontId="10" fillId="0" borderId="0" xfId="1" applyFont="1" applyAlignment="1">
      <alignment vertical="center" wrapText="1"/>
    </xf>
    <xf numFmtId="3" fontId="4" fillId="0" borderId="0" xfId="1" applyNumberFormat="1" applyFont="1" applyAlignment="1">
      <alignment vertical="center" wrapText="1"/>
    </xf>
    <xf numFmtId="3" fontId="15" fillId="0" borderId="1" xfId="5" applyNumberFormat="1" applyFont="1" applyFill="1" applyBorder="1" applyAlignment="1">
      <alignment horizontal="right" vertical="center" wrapText="1"/>
    </xf>
    <xf numFmtId="0" fontId="1" fillId="0" borderId="0" xfId="7"/>
    <xf numFmtId="0" fontId="17" fillId="0" borderId="0" xfId="7" applyFont="1" applyAlignment="1">
      <alignment horizontal="center" vertical="center" wrapText="1"/>
    </xf>
    <xf numFmtId="0" fontId="18" fillId="0" borderId="0" xfId="7" applyFont="1"/>
    <xf numFmtId="0" fontId="4" fillId="0" borderId="1" xfId="7" applyFont="1" applyBorder="1" applyAlignment="1">
      <alignment horizontal="center" vertical="center" wrapText="1"/>
    </xf>
    <xf numFmtId="0" fontId="4" fillId="0" borderId="1" xfId="7" applyFont="1" applyBorder="1" applyAlignment="1">
      <alignment vertical="center" wrapText="1"/>
    </xf>
    <xf numFmtId="3" fontId="19" fillId="0" borderId="0" xfId="7" applyNumberFormat="1" applyFont="1"/>
    <xf numFmtId="0" fontId="19" fillId="0" borderId="0" xfId="7" applyFont="1"/>
    <xf numFmtId="0" fontId="4" fillId="2" borderId="1" xfId="7" applyFont="1" applyFill="1" applyBorder="1" applyAlignment="1">
      <alignment horizontal="center" vertical="center" wrapText="1"/>
    </xf>
    <xf numFmtId="0" fontId="4" fillId="2" borderId="1" xfId="7" applyFont="1" applyFill="1" applyBorder="1" applyAlignment="1">
      <alignment vertical="center" wrapText="1"/>
    </xf>
    <xf numFmtId="0" fontId="19" fillId="2" borderId="0" xfId="7" applyFont="1" applyFill="1"/>
    <xf numFmtId="0" fontId="3" fillId="0" borderId="1" xfId="6" applyFont="1" applyBorder="1" applyAlignment="1">
      <alignment vertical="center" wrapText="1"/>
    </xf>
    <xf numFmtId="3" fontId="3" fillId="0" borderId="1" xfId="7" applyNumberFormat="1" applyFont="1" applyBorder="1" applyAlignment="1">
      <alignment vertical="center" wrapText="1"/>
    </xf>
    <xf numFmtId="3" fontId="3" fillId="0" borderId="1" xfId="7" applyNumberFormat="1" applyFont="1" applyBorder="1" applyAlignment="1">
      <alignment horizontal="right" vertical="center" wrapText="1"/>
    </xf>
    <xf numFmtId="0" fontId="1" fillId="3" borderId="0" xfId="7" applyFill="1"/>
    <xf numFmtId="0" fontId="3" fillId="0" borderId="1" xfId="7" applyFont="1" applyBorder="1" applyAlignment="1">
      <alignment vertical="center" wrapText="1"/>
    </xf>
    <xf numFmtId="3" fontId="3" fillId="2" borderId="1" xfId="7" applyNumberFormat="1" applyFont="1" applyFill="1" applyBorder="1" applyAlignment="1">
      <alignment vertical="center" wrapText="1"/>
    </xf>
    <xf numFmtId="0" fontId="3" fillId="2" borderId="1" xfId="7" applyFont="1" applyFill="1" applyBorder="1" applyAlignment="1">
      <alignment vertical="center" wrapText="1"/>
    </xf>
    <xf numFmtId="0" fontId="17" fillId="0" borderId="0" xfId="7" applyFont="1" applyAlignment="1">
      <alignment vertical="center" wrapText="1"/>
    </xf>
    <xf numFmtId="3" fontId="17" fillId="0" borderId="0" xfId="7" applyNumberFormat="1" applyFont="1" applyAlignment="1">
      <alignment vertical="center" wrapText="1"/>
    </xf>
    <xf numFmtId="0" fontId="3" fillId="0" borderId="1" xfId="6" quotePrefix="1" applyFont="1" applyBorder="1" applyAlignment="1">
      <alignment horizontal="center" vertical="center" wrapText="1"/>
    </xf>
    <xf numFmtId="3" fontId="4" fillId="0" borderId="1" xfId="7" applyNumberFormat="1" applyFont="1" applyBorder="1" applyAlignment="1">
      <alignment vertical="center" wrapText="1"/>
    </xf>
    <xf numFmtId="3" fontId="4" fillId="2" borderId="1" xfId="7" applyNumberFormat="1" applyFont="1" applyFill="1" applyBorder="1" applyAlignment="1">
      <alignment vertical="center" wrapText="1"/>
    </xf>
    <xf numFmtId="0" fontId="15" fillId="0" borderId="0" xfId="7" applyFont="1" applyAlignment="1">
      <alignment horizontal="left" vertical="center" wrapText="1"/>
    </xf>
    <xf numFmtId="3" fontId="20" fillId="0" borderId="0" xfId="6" applyNumberFormat="1" applyFont="1" applyAlignment="1">
      <alignment horizontal="center" vertical="center" wrapText="1"/>
    </xf>
    <xf numFmtId="3" fontId="13" fillId="0" borderId="0" xfId="0" applyNumberFormat="1" applyFont="1" applyAlignment="1">
      <alignment horizontal="center" vertical="center" wrapText="1"/>
    </xf>
    <xf numFmtId="3" fontId="0" fillId="0" borderId="0" xfId="0" applyNumberFormat="1" applyAlignment="1">
      <alignment horizontal="center" vertical="center"/>
    </xf>
    <xf numFmtId="3" fontId="23" fillId="0" borderId="1" xfId="0" applyNumberFormat="1" applyFont="1" applyBorder="1" applyAlignment="1">
      <alignment horizontal="center" vertical="center" wrapText="1"/>
    </xf>
    <xf numFmtId="3" fontId="19" fillId="0" borderId="0" xfId="0" applyNumberFormat="1" applyFont="1" applyAlignment="1">
      <alignment horizontal="center" vertical="center"/>
    </xf>
    <xf numFmtId="3" fontId="13" fillId="0" borderId="1" xfId="6" applyNumberFormat="1" applyFont="1" applyBorder="1" applyAlignment="1">
      <alignment horizontal="center" vertical="center" wrapText="1"/>
    </xf>
    <xf numFmtId="3" fontId="6" fillId="0" borderId="1" xfId="11" applyNumberFormat="1" applyFont="1" applyBorder="1" applyAlignment="1">
      <alignment horizontal="center" vertical="center" wrapText="1"/>
    </xf>
    <xf numFmtId="3" fontId="13" fillId="0" borderId="1" xfId="6" applyNumberFormat="1" applyFont="1" applyBorder="1" applyAlignment="1">
      <alignment horizontal="left" vertical="center" wrapText="1"/>
    </xf>
    <xf numFmtId="0" fontId="6" fillId="0" borderId="1" xfId="11" applyFont="1" applyBorder="1" applyAlignment="1">
      <alignment horizontal="center" vertical="center" wrapText="1"/>
    </xf>
    <xf numFmtId="3" fontId="6" fillId="0" borderId="1" xfId="11" quotePrefix="1"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20" fillId="0" borderId="1" xfId="6" applyNumberFormat="1" applyFont="1" applyBorder="1" applyAlignment="1">
      <alignment horizontal="center" vertical="center" wrapText="1"/>
    </xf>
    <xf numFmtId="3" fontId="20" fillId="0" borderId="1" xfId="6"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center" vertical="center" wrapText="1"/>
    </xf>
    <xf numFmtId="3" fontId="24" fillId="0" borderId="1" xfId="0" applyNumberFormat="1" applyFont="1" applyBorder="1" applyAlignment="1">
      <alignment horizontal="center" vertical="center" wrapText="1"/>
    </xf>
    <xf numFmtId="3" fontId="24" fillId="0" borderId="1" xfId="0" applyNumberFormat="1" applyFont="1" applyBorder="1" applyAlignment="1">
      <alignment horizontal="left" vertical="center" wrapText="1"/>
    </xf>
    <xf numFmtId="3" fontId="24" fillId="0" borderId="1" xfId="0" applyNumberFormat="1" applyFont="1" applyBorder="1" applyAlignment="1">
      <alignment horizontal="center" vertical="center"/>
    </xf>
    <xf numFmtId="3" fontId="25" fillId="0" borderId="0" xfId="0" applyNumberFormat="1" applyFont="1" applyAlignment="1">
      <alignment horizontal="center" vertical="center"/>
    </xf>
    <xf numFmtId="3" fontId="6" fillId="0" borderId="1" xfId="6" applyNumberFormat="1" applyFont="1" applyBorder="1" applyAlignment="1">
      <alignment horizontal="center" vertical="center" wrapText="1"/>
    </xf>
    <xf numFmtId="3" fontId="6" fillId="0" borderId="1" xfId="6" applyNumberFormat="1" applyFont="1" applyBorder="1" applyAlignment="1">
      <alignment horizontal="left" vertical="center" wrapText="1"/>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3" fontId="26" fillId="0" borderId="0" xfId="0" applyNumberFormat="1" applyFont="1" applyAlignment="1">
      <alignment horizontal="center" vertical="center"/>
    </xf>
    <xf numFmtId="3" fontId="11" fillId="0" borderId="1" xfId="0" applyNumberFormat="1" applyFont="1" applyBorder="1" applyAlignment="1">
      <alignment horizontal="center" vertical="center" wrapText="1"/>
    </xf>
    <xf numFmtId="3" fontId="11" fillId="0" borderId="1" xfId="0" applyNumberFormat="1" applyFont="1" applyBorder="1" applyAlignment="1">
      <alignment horizontal="left" vertical="center" wrapText="1"/>
    </xf>
    <xf numFmtId="3" fontId="27" fillId="0" borderId="1" xfId="0" applyNumberFormat="1" applyFont="1" applyBorder="1" applyAlignment="1">
      <alignment horizontal="center" vertical="center"/>
    </xf>
    <xf numFmtId="3" fontId="27" fillId="0" borderId="1" xfId="0" applyNumberFormat="1" applyFont="1" applyBorder="1" applyAlignment="1">
      <alignment horizontal="center" vertical="center" wrapText="1"/>
    </xf>
    <xf numFmtId="3" fontId="28" fillId="0" borderId="0" xfId="0" applyNumberFormat="1" applyFont="1" applyAlignment="1">
      <alignment horizontal="center" vertical="center"/>
    </xf>
    <xf numFmtId="3" fontId="6" fillId="0" borderId="1" xfId="6" applyNumberFormat="1" applyFont="1" applyBorder="1" applyAlignment="1">
      <alignment horizontal="center" vertical="center"/>
    </xf>
    <xf numFmtId="3" fontId="6" fillId="0" borderId="1" xfId="6" applyNumberFormat="1" applyFont="1" applyBorder="1" applyAlignment="1">
      <alignment horizontal="center" wrapText="1"/>
    </xf>
    <xf numFmtId="3" fontId="6" fillId="0" borderId="1" xfId="12" applyNumberFormat="1" applyFont="1" applyFill="1" applyBorder="1" applyAlignment="1">
      <alignment horizontal="center"/>
    </xf>
    <xf numFmtId="3" fontId="6" fillId="0" borderId="1" xfId="6" applyNumberFormat="1" applyFont="1" applyBorder="1" applyAlignment="1">
      <alignment horizontal="center"/>
    </xf>
    <xf numFmtId="3" fontId="29" fillId="0" borderId="1" xfId="6" applyNumberFormat="1" applyFont="1" applyBorder="1" applyAlignment="1">
      <alignment horizontal="center"/>
    </xf>
    <xf numFmtId="3" fontId="6" fillId="0" borderId="1" xfId="12" applyNumberFormat="1" applyFont="1" applyFill="1" applyBorder="1" applyAlignment="1">
      <alignment horizontal="center" vertical="center"/>
    </xf>
    <xf numFmtId="168" fontId="6" fillId="0" borderId="1" xfId="0" applyNumberFormat="1" applyFont="1" applyBorder="1" applyAlignment="1">
      <alignment horizontal="center" vertical="center"/>
    </xf>
    <xf numFmtId="0" fontId="6" fillId="0" borderId="1" xfId="6" applyFont="1" applyBorder="1" applyAlignment="1">
      <alignment horizontal="center"/>
    </xf>
    <xf numFmtId="0" fontId="6" fillId="0" borderId="1" xfId="6" applyFont="1" applyBorder="1" applyAlignment="1">
      <alignment horizontal="center" vertical="center" wrapText="1"/>
    </xf>
    <xf numFmtId="0" fontId="6" fillId="0" borderId="1" xfId="6" applyFont="1" applyBorder="1"/>
    <xf numFmtId="3" fontId="13" fillId="0" borderId="0" xfId="0" applyNumberFormat="1" applyFont="1" applyAlignment="1">
      <alignment horizontal="center" vertical="center"/>
    </xf>
    <xf numFmtId="3" fontId="0" fillId="0" borderId="0" xfId="0" applyNumberFormat="1" applyAlignment="1">
      <alignment horizontal="left" vertical="center"/>
    </xf>
    <xf numFmtId="0" fontId="3" fillId="2" borderId="1" xfId="7" applyFont="1" applyFill="1" applyBorder="1" applyAlignment="1">
      <alignment horizontal="center" vertical="center" wrapText="1"/>
    </xf>
    <xf numFmtId="0" fontId="1" fillId="2" borderId="0" xfId="7" applyFill="1"/>
    <xf numFmtId="0" fontId="4" fillId="2" borderId="1" xfId="7" quotePrefix="1" applyFont="1" applyFill="1" applyBorder="1" applyAlignment="1">
      <alignment horizontal="center" vertical="center" wrapText="1"/>
    </xf>
    <xf numFmtId="3" fontId="1" fillId="2" borderId="0" xfId="7" applyNumberFormat="1" applyFill="1"/>
    <xf numFmtId="3" fontId="0" fillId="2" borderId="0" xfId="7" applyNumberFormat="1" applyFont="1" applyFill="1"/>
    <xf numFmtId="167" fontId="19" fillId="2" borderId="0" xfId="7" applyNumberFormat="1" applyFont="1" applyFill="1"/>
    <xf numFmtId="0" fontId="6" fillId="0" borderId="1" xfId="7" applyFont="1" applyBorder="1" applyAlignment="1">
      <alignment horizontal="center" vertical="center" wrapText="1"/>
    </xf>
    <xf numFmtId="0" fontId="3" fillId="0" borderId="1" xfId="7" quotePrefix="1" applyFont="1" applyBorder="1" applyAlignment="1">
      <alignment horizontal="center" vertical="center" wrapText="1"/>
    </xf>
    <xf numFmtId="3" fontId="3" fillId="0" borderId="1" xfId="6" applyNumberFormat="1" applyFont="1" applyBorder="1" applyAlignment="1">
      <alignment vertical="center" wrapText="1"/>
    </xf>
    <xf numFmtId="0" fontId="26" fillId="0" borderId="0" xfId="7" applyFont="1"/>
    <xf numFmtId="0" fontId="8" fillId="0" borderId="1" xfId="7" applyFont="1" applyBorder="1" applyAlignment="1">
      <alignment vertical="center" wrapText="1"/>
    </xf>
    <xf numFmtId="3" fontId="4" fillId="0" borderId="1" xfId="7" applyNumberFormat="1" applyFont="1" applyBorder="1" applyAlignment="1">
      <alignment horizontal="right" vertical="center" wrapText="1"/>
    </xf>
    <xf numFmtId="3" fontId="3" fillId="0" borderId="1" xfId="6" applyNumberFormat="1" applyFont="1" applyBorder="1" applyAlignment="1">
      <alignment horizontal="right" vertical="center" wrapText="1"/>
    </xf>
    <xf numFmtId="3" fontId="4" fillId="0" borderId="1" xfId="9" applyNumberFormat="1" applyFont="1" applyFill="1" applyBorder="1" applyAlignment="1">
      <alignment horizontal="right" vertical="center" wrapText="1"/>
    </xf>
    <xf numFmtId="0" fontId="15" fillId="0" borderId="1" xfId="0" applyFont="1" applyBorder="1" applyAlignment="1">
      <alignment vertical="center" wrapText="1"/>
    </xf>
    <xf numFmtId="3" fontId="15" fillId="0" borderId="1" xfId="9" applyNumberFormat="1" applyFont="1" applyFill="1" applyBorder="1" applyAlignment="1">
      <alignment horizontal="right" vertical="center" wrapText="1"/>
    </xf>
    <xf numFmtId="3" fontId="15" fillId="0" borderId="1" xfId="0" applyNumberFormat="1" applyFont="1" applyBorder="1" applyAlignment="1">
      <alignment horizontal="right" vertical="center" wrapText="1"/>
    </xf>
    <xf numFmtId="0" fontId="3" fillId="0" borderId="0" xfId="7" applyFont="1"/>
    <xf numFmtId="0" fontId="33" fillId="0" borderId="0" xfId="7" applyFont="1"/>
    <xf numFmtId="3" fontId="8" fillId="0" borderId="1" xfId="7" applyNumberFormat="1" applyFont="1" applyBorder="1" applyAlignment="1">
      <alignment horizontal="right" vertical="center" wrapText="1"/>
    </xf>
    <xf numFmtId="0" fontId="8" fillId="0" borderId="0" xfId="7" applyFont="1" applyAlignment="1">
      <alignment vertical="center" wrapText="1"/>
    </xf>
    <xf numFmtId="166" fontId="8" fillId="0" borderId="0" xfId="7" applyNumberFormat="1" applyFont="1" applyAlignment="1">
      <alignment vertical="center" wrapText="1"/>
    </xf>
    <xf numFmtId="166" fontId="8" fillId="0" borderId="0" xfId="7" applyNumberFormat="1" applyFont="1" applyAlignment="1">
      <alignment horizontal="center" vertical="center" wrapText="1"/>
    </xf>
    <xf numFmtId="3" fontId="8" fillId="0" borderId="0" xfId="7" applyNumberFormat="1" applyFont="1" applyAlignment="1">
      <alignment vertical="center" wrapText="1"/>
    </xf>
    <xf numFmtId="3" fontId="6" fillId="0" borderId="1" xfId="5" applyNumberFormat="1" applyFont="1" applyFill="1" applyBorder="1" applyAlignment="1">
      <alignment horizontal="right" vertical="center" wrapText="1"/>
    </xf>
    <xf numFmtId="0" fontId="17" fillId="3" borderId="0" xfId="7" applyFont="1" applyFill="1" applyAlignment="1">
      <alignment horizontal="center" vertical="center" wrapText="1"/>
    </xf>
    <xf numFmtId="0" fontId="17" fillId="3" borderId="0" xfId="7" applyFont="1" applyFill="1" applyAlignment="1">
      <alignment vertical="center" wrapText="1"/>
    </xf>
    <xf numFmtId="3" fontId="17" fillId="3" borderId="0" xfId="7" applyNumberFormat="1" applyFont="1" applyFill="1" applyAlignment="1">
      <alignment vertical="center" wrapText="1"/>
    </xf>
    <xf numFmtId="3" fontId="33" fillId="0" borderId="0" xfId="7" applyNumberFormat="1" applyFont="1"/>
    <xf numFmtId="0" fontId="3" fillId="0" borderId="0" xfId="7" applyFont="1" applyAlignment="1">
      <alignment horizontal="center" vertical="center" wrapText="1"/>
    </xf>
    <xf numFmtId="0" fontId="3" fillId="3" borderId="1" xfId="7" quotePrefix="1" applyFont="1" applyFill="1" applyBorder="1" applyAlignment="1">
      <alignment horizontal="center" vertical="center" wrapText="1"/>
    </xf>
    <xf numFmtId="0" fontId="3" fillId="0" borderId="1" xfId="7" applyFont="1" applyBorder="1" applyAlignment="1">
      <alignment horizontal="center" vertical="center" wrapText="1"/>
    </xf>
    <xf numFmtId="166" fontId="3" fillId="0" borderId="1" xfId="8" applyNumberFormat="1" applyFont="1" applyBorder="1" applyAlignment="1">
      <alignment horizontal="center" vertical="center" wrapText="1"/>
    </xf>
    <xf numFmtId="0" fontId="34" fillId="0" borderId="1" xfId="7" quotePrefix="1" applyFont="1" applyBorder="1" applyAlignment="1">
      <alignment horizontal="center" vertical="center" wrapText="1"/>
    </xf>
    <xf numFmtId="0" fontId="34" fillId="0" borderId="0" xfId="7" applyFont="1"/>
    <xf numFmtId="3" fontId="6" fillId="0" borderId="1" xfId="1" applyNumberFormat="1" applyFont="1" applyBorder="1" applyAlignment="1">
      <alignment horizontal="right" vertical="center" wrapText="1"/>
    </xf>
    <xf numFmtId="0" fontId="6" fillId="0" borderId="0" xfId="1" applyFont="1" applyAlignment="1">
      <alignment horizontal="center" vertical="center" wrapText="1"/>
    </xf>
    <xf numFmtId="3" fontId="15" fillId="0" borderId="0" xfId="1" applyNumberFormat="1" applyFont="1" applyAlignment="1">
      <alignment horizontal="center" vertical="center" wrapText="1"/>
    </xf>
    <xf numFmtId="3" fontId="6" fillId="0" borderId="0" xfId="1" applyNumberFormat="1" applyFont="1" applyAlignment="1">
      <alignment horizontal="right" vertical="center" wrapText="1"/>
    </xf>
    <xf numFmtId="0" fontId="6" fillId="0" borderId="0" xfId="1" applyFont="1" applyAlignment="1">
      <alignment vertical="center" wrapText="1"/>
    </xf>
    <xf numFmtId="0" fontId="6" fillId="0" borderId="0" xfId="1" applyFont="1" applyAlignment="1">
      <alignment horizontal="left" vertical="center" wrapText="1"/>
    </xf>
    <xf numFmtId="1" fontId="15" fillId="0" borderId="0" xfId="4" applyNumberFormat="1" applyFont="1" applyAlignment="1">
      <alignment vertical="center" wrapText="1"/>
    </xf>
    <xf numFmtId="0" fontId="6" fillId="0" borderId="0" xfId="2" applyFont="1" applyAlignment="1">
      <alignment vertical="center" wrapText="1"/>
    </xf>
    <xf numFmtId="1" fontId="16" fillId="0" borderId="0" xfId="4" applyNumberFormat="1" applyFont="1" applyAlignment="1">
      <alignment vertical="center" wrapText="1"/>
    </xf>
    <xf numFmtId="0" fontId="16" fillId="0" borderId="11" xfId="1" applyFont="1" applyBorder="1" applyAlignment="1">
      <alignment vertical="center" wrapText="1"/>
    </xf>
    <xf numFmtId="0" fontId="16" fillId="0" borderId="0" xfId="1" applyFont="1" applyAlignment="1">
      <alignment vertical="center" wrapText="1"/>
    </xf>
    <xf numFmtId="3" fontId="15" fillId="0" borderId="1" xfId="1" applyNumberFormat="1" applyFont="1" applyBorder="1" applyAlignment="1">
      <alignment vertical="center" wrapText="1"/>
    </xf>
    <xf numFmtId="0" fontId="15" fillId="0" borderId="0" xfId="1" applyFont="1" applyAlignment="1">
      <alignment vertical="center" wrapText="1"/>
    </xf>
    <xf numFmtId="3" fontId="15" fillId="0" borderId="1" xfId="1" applyNumberFormat="1" applyFont="1" applyBorder="1" applyAlignment="1">
      <alignment horizontal="center" vertical="center" wrapText="1"/>
    </xf>
    <xf numFmtId="3" fontId="16" fillId="0" borderId="1" xfId="1" applyNumberFormat="1" applyFont="1" applyBorder="1" applyAlignment="1">
      <alignment horizontal="center" vertical="center" wrapText="1"/>
    </xf>
    <xf numFmtId="0" fontId="6" fillId="0" borderId="1" xfId="1" quotePrefix="1" applyFont="1" applyBorder="1" applyAlignment="1">
      <alignment horizontal="center" vertical="center" wrapText="1"/>
    </xf>
    <xf numFmtId="0" fontId="15" fillId="0" borderId="1" xfId="1" applyFont="1" applyBorder="1" applyAlignment="1">
      <alignment horizontal="center" vertical="center" wrapText="1"/>
    </xf>
    <xf numFmtId="0" fontId="15" fillId="0" borderId="1" xfId="1"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left" vertical="center" wrapText="1"/>
    </xf>
    <xf numFmtId="0" fontId="15" fillId="0" borderId="1" xfId="1"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0" fontId="14" fillId="0" borderId="1" xfId="6" applyFont="1" applyBorder="1" applyAlignment="1">
      <alignment horizontal="center" vertical="center" wrapText="1"/>
    </xf>
    <xf numFmtId="3" fontId="13" fillId="0" borderId="1" xfId="6" applyNumberFormat="1" applyFont="1" applyBorder="1" applyAlignment="1">
      <alignment vertical="center" wrapText="1"/>
    </xf>
    <xf numFmtId="3" fontId="15" fillId="0" borderId="6"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3" fontId="35" fillId="0" borderId="1" xfId="7" applyNumberFormat="1" applyFont="1" applyBorder="1" applyAlignment="1">
      <alignment horizontal="right" vertical="center" wrapText="1"/>
    </xf>
    <xf numFmtId="3" fontId="27" fillId="0" borderId="1" xfId="7" applyNumberFormat="1" applyFont="1" applyBorder="1" applyAlignment="1">
      <alignment horizontal="right" vertical="center" wrapText="1"/>
    </xf>
    <xf numFmtId="3" fontId="11" fillId="0" borderId="1" xfId="5" applyNumberFormat="1" applyFont="1" applyFill="1" applyBorder="1" applyAlignment="1">
      <alignment horizontal="right" vertical="center" wrapText="1"/>
    </xf>
    <xf numFmtId="0" fontId="13" fillId="2" borderId="1" xfId="17" applyFont="1" applyFill="1" applyBorder="1" applyAlignment="1">
      <alignment horizontal="center" vertical="center" wrapText="1"/>
    </xf>
    <xf numFmtId="0" fontId="6" fillId="2" borderId="1" xfId="18" applyFont="1" applyFill="1" applyBorder="1" applyAlignment="1">
      <alignment horizontal="left" vertical="center" wrapText="1"/>
    </xf>
    <xf numFmtId="3" fontId="13" fillId="2" borderId="1" xfId="17" applyNumberFormat="1" applyFont="1" applyFill="1" applyBorder="1" applyAlignment="1">
      <alignment horizontal="center" vertical="center" wrapText="1"/>
    </xf>
    <xf numFmtId="0" fontId="36" fillId="2" borderId="0" xfId="17" applyFont="1" applyFill="1" applyAlignment="1">
      <alignment vertical="center"/>
    </xf>
    <xf numFmtId="169" fontId="20" fillId="2" borderId="1" xfId="17" applyNumberFormat="1" applyFont="1" applyFill="1" applyBorder="1" applyAlignment="1">
      <alignment horizontal="center" vertical="center" wrapText="1"/>
    </xf>
    <xf numFmtId="166" fontId="13" fillId="2" borderId="1" xfId="17" applyNumberFormat="1" applyFont="1" applyFill="1" applyBorder="1" applyAlignment="1">
      <alignment vertical="center" wrapText="1"/>
    </xf>
    <xf numFmtId="0" fontId="26" fillId="2" borderId="0" xfId="7" applyFont="1" applyFill="1"/>
    <xf numFmtId="0" fontId="3" fillId="2" borderId="0" xfId="7" applyFont="1" applyFill="1"/>
    <xf numFmtId="0" fontId="33" fillId="2" borderId="0" xfId="7" applyFont="1" applyFill="1"/>
    <xf numFmtId="0" fontId="8" fillId="2" borderId="0" xfId="7" applyFont="1" applyFill="1" applyAlignment="1">
      <alignment horizontal="center" vertical="center" wrapText="1"/>
    </xf>
    <xf numFmtId="0" fontId="8" fillId="2" borderId="0" xfId="7" applyFont="1" applyFill="1" applyAlignment="1">
      <alignment vertical="center" wrapText="1"/>
    </xf>
    <xf numFmtId="166" fontId="8" fillId="2" borderId="0" xfId="7" applyNumberFormat="1" applyFont="1" applyFill="1" applyAlignment="1">
      <alignment vertical="center" wrapText="1"/>
    </xf>
    <xf numFmtId="166" fontId="31" fillId="2" borderId="0" xfId="7" applyNumberFormat="1" applyFont="1" applyFill="1" applyAlignment="1">
      <alignment vertical="center" wrapText="1"/>
    </xf>
    <xf numFmtId="0" fontId="20" fillId="2" borderId="1" xfId="17" applyFont="1" applyFill="1" applyBorder="1" applyAlignment="1">
      <alignment horizontal="center" vertical="center" wrapText="1"/>
    </xf>
    <xf numFmtId="0" fontId="37" fillId="2" borderId="0" xfId="17" applyFont="1" applyFill="1" applyAlignment="1">
      <alignment vertical="center"/>
    </xf>
    <xf numFmtId="0" fontId="38" fillId="2" borderId="1" xfId="17" applyFont="1" applyFill="1" applyBorder="1" applyAlignment="1">
      <alignment horizontal="center" vertical="center" wrapText="1"/>
    </xf>
    <xf numFmtId="3" fontId="38" fillId="2" borderId="1" xfId="17" applyNumberFormat="1" applyFont="1" applyFill="1" applyBorder="1" applyAlignment="1">
      <alignment horizontal="center" vertical="center" wrapText="1"/>
    </xf>
    <xf numFmtId="166" fontId="38" fillId="2" borderId="1" xfId="17" applyNumberFormat="1" applyFont="1" applyFill="1" applyBorder="1" applyAlignment="1">
      <alignment vertical="center" wrapText="1"/>
    </xf>
    <xf numFmtId="3" fontId="6" fillId="2" borderId="1" xfId="18" applyNumberFormat="1" applyFont="1" applyFill="1" applyBorder="1" applyAlignment="1">
      <alignment horizontal="center" vertical="center" wrapText="1"/>
    </xf>
    <xf numFmtId="166" fontId="6" fillId="2" borderId="1" xfId="18" applyNumberFormat="1" applyFont="1" applyFill="1" applyBorder="1" applyAlignment="1">
      <alignment vertical="center" wrapText="1"/>
    </xf>
    <xf numFmtId="0" fontId="39" fillId="2" borderId="0" xfId="17" applyFont="1" applyFill="1" applyAlignment="1">
      <alignment vertical="center"/>
    </xf>
    <xf numFmtId="3" fontId="39" fillId="2" borderId="1" xfId="17" applyNumberFormat="1" applyFont="1" applyFill="1" applyBorder="1" applyAlignment="1">
      <alignment horizontal="center" vertical="center" wrapText="1"/>
    </xf>
    <xf numFmtId="166" fontId="39" fillId="2" borderId="1" xfId="17" applyNumberFormat="1" applyFont="1" applyFill="1" applyBorder="1" applyAlignment="1">
      <alignment vertical="center" wrapText="1"/>
    </xf>
    <xf numFmtId="0" fontId="13" fillId="2" borderId="0" xfId="17" applyFont="1" applyFill="1" applyAlignment="1">
      <alignment horizontal="center" vertical="center" wrapText="1"/>
    </xf>
    <xf numFmtId="0" fontId="6" fillId="2" borderId="0" xfId="18" applyFont="1" applyFill="1" applyAlignment="1">
      <alignment horizontal="left" vertical="center" wrapText="1"/>
    </xf>
    <xf numFmtId="3" fontId="13" fillId="2" borderId="0" xfId="17" applyNumberFormat="1" applyFont="1" applyFill="1" applyAlignment="1">
      <alignment horizontal="center" vertical="center" wrapText="1"/>
    </xf>
    <xf numFmtId="4" fontId="13" fillId="2" borderId="0" xfId="17" applyNumberFormat="1" applyFont="1" applyFill="1" applyAlignment="1">
      <alignment horizontal="right" vertical="center" wrapText="1"/>
    </xf>
    <xf numFmtId="166" fontId="13" fillId="2" borderId="0" xfId="17" applyNumberFormat="1" applyFont="1" applyFill="1" applyAlignment="1">
      <alignment horizontal="right" vertical="center" wrapText="1"/>
    </xf>
    <xf numFmtId="0" fontId="13" fillId="2" borderId="0" xfId="17" applyFont="1" applyFill="1" applyAlignment="1">
      <alignment horizontal="left" vertical="center" wrapText="1"/>
    </xf>
    <xf numFmtId="169" fontId="13" fillId="2" borderId="0" xfId="17" applyNumberFormat="1" applyFont="1" applyFill="1" applyAlignment="1">
      <alignment horizontal="right" vertical="center" wrapText="1"/>
    </xf>
    <xf numFmtId="169" fontId="13" fillId="2" borderId="0" xfId="17" applyNumberFormat="1" applyFont="1" applyFill="1" applyAlignment="1">
      <alignment horizontal="center" vertical="center" wrapText="1"/>
    </xf>
    <xf numFmtId="0" fontId="13" fillId="2" borderId="0" xfId="17" applyFont="1" applyFill="1" applyAlignment="1">
      <alignment horizontal="left" vertical="center"/>
    </xf>
    <xf numFmtId="0" fontId="13" fillId="2" borderId="0" xfId="17" applyFont="1" applyFill="1" applyAlignment="1">
      <alignment horizontal="center" vertical="center"/>
    </xf>
    <xf numFmtId="169" fontId="13" fillId="2" borderId="0" xfId="17" applyNumberFormat="1" applyFont="1" applyFill="1" applyAlignment="1">
      <alignment horizontal="center" vertical="center"/>
    </xf>
    <xf numFmtId="169" fontId="13" fillId="2" borderId="0" xfId="17" applyNumberFormat="1" applyFont="1" applyFill="1" applyAlignment="1">
      <alignment vertical="center"/>
    </xf>
    <xf numFmtId="166" fontId="4" fillId="2" borderId="1" xfId="7" applyNumberFormat="1" applyFont="1" applyFill="1" applyBorder="1" applyAlignment="1">
      <alignment horizontal="right" vertical="center" wrapText="1"/>
    </xf>
    <xf numFmtId="0" fontId="34" fillId="2" borderId="0" xfId="7" applyFont="1" applyFill="1" applyAlignment="1">
      <alignment horizontal="center" vertical="center"/>
    </xf>
    <xf numFmtId="0" fontId="4" fillId="2" borderId="0" xfId="7" applyFont="1" applyFill="1" applyAlignment="1">
      <alignment horizontal="center" vertical="center"/>
    </xf>
    <xf numFmtId="0" fontId="4" fillId="0" borderId="0" xfId="20" applyFont="1" applyAlignment="1">
      <alignment vertical="center"/>
    </xf>
    <xf numFmtId="0" fontId="5" fillId="0" borderId="0" xfId="20" applyFont="1"/>
    <xf numFmtId="0" fontId="5" fillId="3" borderId="0" xfId="20" applyFont="1" applyFill="1"/>
    <xf numFmtId="0" fontId="9" fillId="0" borderId="0" xfId="20"/>
    <xf numFmtId="0" fontId="6" fillId="0" borderId="0" xfId="20" applyFont="1" applyAlignment="1">
      <alignment vertical="center"/>
    </xf>
    <xf numFmtId="0" fontId="3" fillId="0" borderId="0" xfId="20" applyFont="1" applyAlignment="1">
      <alignment vertical="center"/>
    </xf>
    <xf numFmtId="0" fontId="15" fillId="0" borderId="0" xfId="20" applyFont="1" applyAlignment="1">
      <alignment horizontal="left"/>
    </xf>
    <xf numFmtId="0" fontId="31" fillId="0" borderId="0" xfId="21" applyFont="1" applyAlignment="1">
      <alignment horizontal="left" vertical="center"/>
    </xf>
    <xf numFmtId="0" fontId="40" fillId="0" borderId="0" xfId="20" applyFont="1" applyAlignment="1">
      <alignment vertical="center"/>
    </xf>
    <xf numFmtId="0" fontId="34" fillId="0" borderId="0" xfId="20" applyFont="1" applyAlignment="1">
      <alignment horizontal="right"/>
    </xf>
    <xf numFmtId="0" fontId="41" fillId="3" borderId="2" xfId="20" applyFont="1" applyFill="1" applyBorder="1" applyAlignment="1">
      <alignment horizontal="center" vertical="center" wrapText="1"/>
    </xf>
    <xf numFmtId="0" fontId="43" fillId="0" borderId="6" xfId="20" applyFont="1" applyBorder="1" applyAlignment="1">
      <alignment horizontal="center" vertical="center" wrapText="1"/>
    </xf>
    <xf numFmtId="0" fontId="43" fillId="0" borderId="1" xfId="20" applyFont="1" applyBorder="1" applyAlignment="1">
      <alignment horizontal="center" vertical="center" wrapText="1"/>
    </xf>
    <xf numFmtId="0" fontId="46" fillId="0" borderId="0" xfId="20" applyFont="1"/>
    <xf numFmtId="0" fontId="47" fillId="0" borderId="1" xfId="20" applyFont="1" applyBorder="1" applyAlignment="1">
      <alignment horizontal="center" vertical="center" wrapText="1"/>
    </xf>
    <xf numFmtId="0" fontId="48" fillId="0" borderId="1" xfId="20" applyFont="1" applyBorder="1" applyAlignment="1">
      <alignment horizontal="left" vertical="center" wrapText="1"/>
    </xf>
    <xf numFmtId="0" fontId="41" fillId="3" borderId="1" xfId="20" applyFont="1" applyFill="1" applyBorder="1" applyAlignment="1">
      <alignment horizontal="center" vertical="center" wrapText="1"/>
    </xf>
    <xf numFmtId="0" fontId="43" fillId="3" borderId="1" xfId="20" applyFont="1" applyFill="1" applyBorder="1" applyAlignment="1">
      <alignment horizontal="center" vertical="center" wrapText="1"/>
    </xf>
    <xf numFmtId="0" fontId="9" fillId="3" borderId="1" xfId="20" applyFill="1" applyBorder="1"/>
    <xf numFmtId="0" fontId="43" fillId="0" borderId="16" xfId="20" applyFont="1" applyBorder="1" applyAlignment="1">
      <alignment horizontal="center" vertical="center" wrapText="1"/>
    </xf>
    <xf numFmtId="0" fontId="48" fillId="0" borderId="17" xfId="20" applyFont="1" applyBorder="1" applyAlignment="1">
      <alignment horizontal="left" vertical="center" wrapText="1"/>
    </xf>
    <xf numFmtId="0" fontId="41" fillId="3" borderId="17" xfId="20" applyFont="1" applyFill="1" applyBorder="1" applyAlignment="1">
      <alignment horizontal="center" vertical="center" wrapText="1"/>
    </xf>
    <xf numFmtId="0" fontId="43" fillId="3" borderId="17" xfId="20" applyFont="1" applyFill="1" applyBorder="1" applyAlignment="1">
      <alignment horizontal="center" vertical="center" wrapText="1"/>
    </xf>
    <xf numFmtId="0" fontId="9" fillId="3" borderId="17" xfId="20" applyFill="1" applyBorder="1"/>
    <xf numFmtId="0" fontId="43" fillId="0" borderId="17" xfId="20" applyFont="1" applyBorder="1" applyAlignment="1">
      <alignment horizontal="center" vertical="center" wrapText="1"/>
    </xf>
    <xf numFmtId="0" fontId="48" fillId="0" borderId="10" xfId="20" applyFont="1" applyBorder="1" applyAlignment="1">
      <alignment horizontal="left" vertical="center" wrapText="1"/>
    </xf>
    <xf numFmtId="0" fontId="47" fillId="0" borderId="17" xfId="20" applyFont="1" applyBorder="1" applyAlignment="1">
      <alignment horizontal="center" vertical="center" wrapText="1"/>
    </xf>
    <xf numFmtId="0" fontId="48" fillId="0" borderId="9" xfId="20" applyFont="1" applyBorder="1" applyAlignment="1">
      <alignment horizontal="left" vertical="center" wrapText="1"/>
    </xf>
    <xf numFmtId="0" fontId="47" fillId="0" borderId="18" xfId="20" applyFont="1" applyBorder="1" applyAlignment="1">
      <alignment horizontal="left" vertical="center" wrapText="1"/>
    </xf>
    <xf numFmtId="0" fontId="47" fillId="0" borderId="9" xfId="20" applyFont="1" applyBorder="1" applyAlignment="1">
      <alignment horizontal="left" vertical="center" wrapText="1"/>
    </xf>
    <xf numFmtId="0" fontId="48" fillId="0" borderId="18" xfId="20" applyFont="1" applyBorder="1" applyAlignment="1">
      <alignment horizontal="left" vertical="center" wrapText="1"/>
    </xf>
    <xf numFmtId="0" fontId="47" fillId="0" borderId="18" xfId="20" applyFont="1" applyBorder="1" applyAlignment="1">
      <alignment horizontal="center" vertical="center" wrapText="1"/>
    </xf>
    <xf numFmtId="0" fontId="47" fillId="0" borderId="18" xfId="22" quotePrefix="1" applyFont="1" applyBorder="1" applyAlignment="1">
      <alignment horizontal="justify" vertical="center"/>
    </xf>
    <xf numFmtId="0" fontId="3" fillId="3" borderId="18" xfId="20" applyFont="1" applyFill="1" applyBorder="1" applyAlignment="1">
      <alignment wrapText="1"/>
    </xf>
    <xf numFmtId="0" fontId="5" fillId="3" borderId="18" xfId="20" applyFont="1" applyFill="1" applyBorder="1" applyAlignment="1">
      <alignment horizontal="center"/>
    </xf>
    <xf numFmtId="0" fontId="5" fillId="0" borderId="18" xfId="20" applyFont="1" applyBorder="1" applyAlignment="1">
      <alignment horizontal="center"/>
    </xf>
    <xf numFmtId="0" fontId="48" fillId="0" borderId="18" xfId="20" applyFont="1" applyBorder="1" applyAlignment="1">
      <alignment horizontal="center" vertical="center" wrapText="1"/>
    </xf>
    <xf numFmtId="0" fontId="48" fillId="0" borderId="9" xfId="22" applyFont="1" applyBorder="1" applyAlignment="1">
      <alignment horizontal="justify" vertical="center"/>
    </xf>
    <xf numFmtId="0" fontId="4" fillId="3" borderId="18" xfId="20" applyFont="1" applyFill="1" applyBorder="1" applyAlignment="1">
      <alignment wrapText="1"/>
    </xf>
    <xf numFmtId="0" fontId="49" fillId="3" borderId="18" xfId="20" applyFont="1" applyFill="1" applyBorder="1" applyAlignment="1">
      <alignment horizontal="center"/>
    </xf>
    <xf numFmtId="0" fontId="49" fillId="0" borderId="18" xfId="20" applyFont="1" applyBorder="1" applyAlignment="1">
      <alignment horizontal="center"/>
    </xf>
    <xf numFmtId="0" fontId="50" fillId="0" borderId="0" xfId="20" applyFont="1"/>
    <xf numFmtId="0" fontId="8" fillId="0" borderId="18" xfId="20" applyFont="1" applyBorder="1" applyAlignment="1">
      <alignment horizontal="center" vertical="center"/>
    </xf>
    <xf numFmtId="0" fontId="47" fillId="0" borderId="18" xfId="22" applyFont="1" applyBorder="1" applyAlignment="1">
      <alignment horizontal="justify" vertical="center"/>
    </xf>
    <xf numFmtId="0" fontId="30" fillId="0" borderId="18" xfId="20" applyFont="1" applyBorder="1" applyAlignment="1">
      <alignment horizontal="center" vertical="center"/>
    </xf>
    <xf numFmtId="0" fontId="48" fillId="0" borderId="18" xfId="22" applyFont="1" applyBorder="1" applyAlignment="1">
      <alignment horizontal="justify" vertical="center"/>
    </xf>
    <xf numFmtId="0" fontId="8" fillId="0" borderId="19" xfId="20" applyFont="1" applyBorder="1" applyAlignment="1">
      <alignment horizontal="center" vertical="center"/>
    </xf>
    <xf numFmtId="0" fontId="3" fillId="3" borderId="19" xfId="20" applyFont="1" applyFill="1" applyBorder="1" applyAlignment="1">
      <alignment wrapText="1"/>
    </xf>
    <xf numFmtId="0" fontId="5" fillId="3" borderId="19" xfId="20" applyFont="1" applyFill="1" applyBorder="1" applyAlignment="1">
      <alignment horizontal="center"/>
    </xf>
    <xf numFmtId="0" fontId="5" fillId="0" borderId="19" xfId="20" applyFont="1" applyBorder="1" applyAlignment="1">
      <alignment horizontal="center"/>
    </xf>
    <xf numFmtId="0" fontId="47" fillId="0" borderId="19" xfId="22" applyFont="1" applyBorder="1" applyAlignment="1">
      <alignment horizontal="justify" vertical="center"/>
    </xf>
    <xf numFmtId="0" fontId="8" fillId="0" borderId="20" xfId="20" applyFont="1" applyBorder="1" applyAlignment="1">
      <alignment horizontal="center" vertical="center"/>
    </xf>
    <xf numFmtId="0" fontId="51" fillId="0" borderId="20" xfId="20" applyFont="1" applyBorder="1" applyAlignment="1">
      <alignment wrapText="1"/>
    </xf>
    <xf numFmtId="0" fontId="3" fillId="3" borderId="20" xfId="20" applyFont="1" applyFill="1" applyBorder="1" applyAlignment="1">
      <alignment wrapText="1"/>
    </xf>
    <xf numFmtId="0" fontId="5" fillId="3" borderId="20" xfId="20" applyFont="1" applyFill="1" applyBorder="1" applyAlignment="1">
      <alignment horizontal="center"/>
    </xf>
    <xf numFmtId="0" fontId="5" fillId="0" borderId="20" xfId="20" applyFont="1" applyBorder="1" applyAlignment="1">
      <alignment horizontal="center"/>
    </xf>
    <xf numFmtId="0" fontId="6" fillId="0" borderId="0" xfId="20" applyFont="1" applyAlignment="1">
      <alignment horizontal="center" vertical="center"/>
    </xf>
    <xf numFmtId="0" fontId="3" fillId="0" borderId="0" xfId="20" applyFont="1" applyAlignment="1">
      <alignment wrapText="1"/>
    </xf>
    <xf numFmtId="0" fontId="3" fillId="3" borderId="0" xfId="20" applyFont="1" applyFill="1" applyAlignment="1">
      <alignment wrapText="1"/>
    </xf>
    <xf numFmtId="0" fontId="5" fillId="3" borderId="0" xfId="20" applyFont="1" applyFill="1" applyAlignment="1">
      <alignment horizontal="center"/>
    </xf>
    <xf numFmtId="0" fontId="5" fillId="0" borderId="0" xfId="20" applyFont="1" applyAlignment="1">
      <alignment horizontal="center"/>
    </xf>
    <xf numFmtId="0" fontId="6" fillId="0" borderId="0" xfId="20" applyFont="1" applyAlignment="1">
      <alignment horizontal="left" vertical="center"/>
    </xf>
    <xf numFmtId="0" fontId="6" fillId="0" borderId="0" xfId="20" applyFont="1" applyAlignment="1">
      <alignment horizontal="left" vertical="center" wrapText="1"/>
    </xf>
    <xf numFmtId="0" fontId="9" fillId="0" borderId="0" xfId="20" applyAlignment="1">
      <alignment horizontal="left" wrapText="1"/>
    </xf>
    <xf numFmtId="0" fontId="9" fillId="3" borderId="0" xfId="20" applyFill="1" applyAlignment="1">
      <alignment horizontal="left" wrapText="1"/>
    </xf>
    <xf numFmtId="0" fontId="50" fillId="0" borderId="0" xfId="20" applyFont="1" applyAlignment="1">
      <alignment horizontal="left" wrapText="1"/>
    </xf>
    <xf numFmtId="0" fontId="52" fillId="0" borderId="0" xfId="20" applyFont="1" applyAlignment="1">
      <alignment horizontal="center" vertical="center"/>
    </xf>
    <xf numFmtId="0" fontId="3" fillId="0" borderId="0" xfId="20" applyFont="1" applyAlignment="1">
      <alignment horizontal="center"/>
    </xf>
    <xf numFmtId="0" fontId="3" fillId="3" borderId="0" xfId="20" applyFont="1" applyFill="1" applyAlignment="1">
      <alignment horizontal="center"/>
    </xf>
    <xf numFmtId="0" fontId="9" fillId="0" borderId="0" xfId="20" applyAlignment="1">
      <alignment horizontal="center"/>
    </xf>
    <xf numFmtId="0" fontId="4" fillId="0" borderId="0" xfId="20" applyFont="1" applyAlignment="1">
      <alignment horizontal="center"/>
    </xf>
    <xf numFmtId="0" fontId="3" fillId="0" borderId="0" xfId="20" applyFont="1"/>
    <xf numFmtId="0" fontId="9" fillId="0" borderId="0" xfId="20" applyAlignment="1">
      <alignment vertical="center"/>
    </xf>
    <xf numFmtId="0" fontId="9" fillId="3" borderId="0" xfId="20" applyFill="1"/>
    <xf numFmtId="0" fontId="34" fillId="0" borderId="0" xfId="20" applyFont="1" applyAlignment="1">
      <alignment horizontal="center"/>
    </xf>
    <xf numFmtId="0" fontId="4" fillId="2" borderId="0" xfId="7" applyFont="1" applyFill="1" applyAlignment="1">
      <alignment vertical="center" wrapText="1"/>
    </xf>
    <xf numFmtId="0" fontId="53" fillId="0" borderId="0" xfId="0" applyFont="1" applyAlignment="1">
      <alignment vertical="center" wrapText="1"/>
    </xf>
    <xf numFmtId="0" fontId="41" fillId="0" borderId="16" xfId="0" applyFont="1" applyBorder="1" applyAlignment="1">
      <alignment horizontal="center" vertical="center" wrapText="1"/>
    </xf>
    <xf numFmtId="0" fontId="41" fillId="0" borderId="16" xfId="0" applyFont="1" applyBorder="1" applyAlignment="1">
      <alignment vertical="center" wrapText="1"/>
    </xf>
    <xf numFmtId="0" fontId="41" fillId="0" borderId="16" xfId="0" applyFont="1" applyBorder="1" applyAlignment="1">
      <alignment horizontal="right" vertical="center" wrapText="1"/>
    </xf>
    <xf numFmtId="0" fontId="43" fillId="0" borderId="18" xfId="0" applyFont="1" applyBorder="1" applyAlignment="1">
      <alignment horizontal="center" vertical="center" wrapText="1"/>
    </xf>
    <xf numFmtId="0" fontId="43" fillId="0" borderId="18" xfId="0" applyFont="1" applyBorder="1" applyAlignment="1">
      <alignment vertical="center" wrapText="1"/>
    </xf>
    <xf numFmtId="0" fontId="41" fillId="0" borderId="18" xfId="0" applyFont="1" applyBorder="1" applyAlignment="1">
      <alignment horizontal="center" vertical="center" wrapText="1"/>
    </xf>
    <xf numFmtId="0" fontId="41" fillId="0" borderId="18" xfId="0" applyFont="1" applyBorder="1" applyAlignment="1">
      <alignment vertical="center" wrapText="1"/>
    </xf>
    <xf numFmtId="0" fontId="41" fillId="0" borderId="18" xfId="0" applyFont="1" applyBorder="1" applyAlignment="1">
      <alignment horizontal="right" vertical="center" wrapText="1"/>
    </xf>
    <xf numFmtId="0" fontId="43" fillId="0" borderId="20" xfId="0" applyFont="1" applyBorder="1" applyAlignment="1">
      <alignment horizontal="center" vertical="center" wrapText="1"/>
    </xf>
    <xf numFmtId="0" fontId="43" fillId="0" borderId="20" xfId="0" applyFont="1" applyBorder="1" applyAlignment="1">
      <alignment vertical="center" wrapText="1"/>
    </xf>
    <xf numFmtId="0" fontId="3" fillId="0" borderId="18" xfId="0" applyFont="1" applyBorder="1" applyAlignment="1">
      <alignment horizontal="center" vertical="center"/>
    </xf>
    <xf numFmtId="0" fontId="3" fillId="0" borderId="18" xfId="0" applyFont="1" applyBorder="1" applyAlignment="1">
      <alignment vertical="center"/>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51" fillId="0" borderId="18" xfId="0" applyFont="1" applyBorder="1" applyAlignment="1">
      <alignment horizontal="center" vertical="center"/>
    </xf>
    <xf numFmtId="0" fontId="55" fillId="0" borderId="18" xfId="0" applyFont="1" applyBorder="1" applyAlignment="1">
      <alignment horizontal="center" vertical="center"/>
    </xf>
    <xf numFmtId="0" fontId="47" fillId="0" borderId="18" xfId="0" applyFont="1" applyBorder="1" applyAlignment="1">
      <alignment horizontal="center" vertical="center"/>
    </xf>
    <xf numFmtId="0" fontId="47" fillId="0" borderId="18" xfId="0" applyFont="1" applyBorder="1" applyAlignment="1">
      <alignment vertical="center"/>
    </xf>
    <xf numFmtId="0" fontId="47" fillId="0" borderId="20" xfId="0" applyFont="1" applyBorder="1" applyAlignment="1">
      <alignment horizontal="center" vertical="center"/>
    </xf>
    <xf numFmtId="0" fontId="47" fillId="0" borderId="20" xfId="0" applyFont="1" applyBorder="1" applyAlignment="1">
      <alignment vertical="center"/>
    </xf>
    <xf numFmtId="166" fontId="3" fillId="2" borderId="1" xfId="7" applyNumberFormat="1" applyFont="1" applyFill="1" applyBorder="1" applyAlignment="1">
      <alignment horizontal="right" vertical="center" wrapText="1"/>
    </xf>
    <xf numFmtId="0" fontId="47" fillId="0" borderId="16" xfId="0" applyFont="1" applyBorder="1" applyAlignment="1">
      <alignment horizontal="center" vertical="center"/>
    </xf>
    <xf numFmtId="0" fontId="47" fillId="0" borderId="16" xfId="0" applyFont="1" applyBorder="1" applyAlignment="1">
      <alignment vertical="center"/>
    </xf>
    <xf numFmtId="10" fontId="31" fillId="0" borderId="16" xfId="0" applyNumberFormat="1" applyFont="1" applyBorder="1" applyAlignment="1">
      <alignment horizontal="center" vertical="center"/>
    </xf>
    <xf numFmtId="0" fontId="51" fillId="0" borderId="16" xfId="0" applyFont="1" applyBorder="1" applyAlignment="1">
      <alignment horizontal="center" vertical="center"/>
    </xf>
    <xf numFmtId="10" fontId="31" fillId="0" borderId="18" xfId="0" applyNumberFormat="1" applyFont="1" applyBorder="1" applyAlignment="1">
      <alignment horizontal="center" vertical="center"/>
    </xf>
    <xf numFmtId="10" fontId="31" fillId="0" borderId="20" xfId="0" applyNumberFormat="1" applyFont="1" applyBorder="1" applyAlignment="1">
      <alignment horizontal="center" vertical="center"/>
    </xf>
    <xf numFmtId="0" fontId="43" fillId="0" borderId="23" xfId="0" applyFont="1" applyBorder="1" applyAlignment="1">
      <alignment horizontal="center" vertical="center" wrapText="1"/>
    </xf>
    <xf numFmtId="0" fontId="41" fillId="0" borderId="0" xfId="0" applyFont="1" applyAlignment="1">
      <alignment vertical="center" wrapText="1"/>
    </xf>
    <xf numFmtId="0" fontId="53" fillId="0" borderId="0" xfId="0" applyFont="1" applyAlignment="1">
      <alignment vertical="center"/>
    </xf>
    <xf numFmtId="0" fontId="41" fillId="0" borderId="21" xfId="0" applyFont="1" applyBorder="1" applyAlignment="1">
      <alignment vertical="center" wrapText="1"/>
    </xf>
    <xf numFmtId="0" fontId="48" fillId="0" borderId="1"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4" fillId="0" borderId="19" xfId="0" applyFont="1" applyBorder="1" applyAlignment="1">
      <alignment horizontal="center" vertical="center"/>
    </xf>
    <xf numFmtId="0" fontId="34" fillId="0" borderId="20" xfId="0" applyFont="1" applyBorder="1" applyAlignment="1">
      <alignment vertical="center"/>
    </xf>
    <xf numFmtId="0" fontId="34" fillId="0" borderId="20" xfId="0" applyFont="1" applyBorder="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4" fillId="0" borderId="1" xfId="0" applyFont="1" applyBorder="1" applyAlignment="1">
      <alignment horizontal="center" vertical="center" wrapText="1"/>
    </xf>
    <xf numFmtId="0" fontId="34" fillId="0" borderId="18" xfId="0" applyFont="1" applyBorder="1" applyAlignment="1">
      <alignment vertical="center"/>
    </xf>
    <xf numFmtId="0" fontId="43" fillId="0" borderId="1" xfId="0" applyFont="1" applyBorder="1" applyAlignment="1">
      <alignment horizontal="center" vertical="center"/>
    </xf>
    <xf numFmtId="0" fontId="43" fillId="0" borderId="1" xfId="0" applyFont="1" applyBorder="1" applyAlignment="1">
      <alignment horizontal="center" vertical="center" wrapText="1"/>
    </xf>
    <xf numFmtId="0" fontId="0" fillId="0" borderId="1" xfId="0" applyBorder="1"/>
    <xf numFmtId="0" fontId="47" fillId="0" borderId="1" xfId="0" applyFont="1" applyBorder="1"/>
    <xf numFmtId="0" fontId="41" fillId="0" borderId="1" xfId="0" applyFont="1" applyBorder="1" applyAlignment="1">
      <alignment horizontal="center" vertical="center" wrapText="1"/>
    </xf>
    <xf numFmtId="0" fontId="41" fillId="0" borderId="1" xfId="0" applyFont="1" applyBorder="1" applyAlignment="1">
      <alignment vertical="center"/>
    </xf>
    <xf numFmtId="0" fontId="43" fillId="0" borderId="1" xfId="0" applyFont="1" applyBorder="1" applyAlignment="1">
      <alignment vertical="center"/>
    </xf>
    <xf numFmtId="0" fontId="41" fillId="0" borderId="1" xfId="0" applyFont="1" applyBorder="1" applyAlignment="1">
      <alignment horizontal="right" vertical="center"/>
    </xf>
    <xf numFmtId="0" fontId="43" fillId="0" borderId="1" xfId="0" applyFont="1" applyBorder="1" applyAlignment="1">
      <alignment horizontal="right" vertical="center"/>
    </xf>
    <xf numFmtId="0" fontId="45" fillId="0" borderId="1" xfId="0" applyFont="1" applyBorder="1" applyAlignment="1">
      <alignment horizontal="right" vertical="center"/>
    </xf>
    <xf numFmtId="0" fontId="45" fillId="0" borderId="1" xfId="0" applyFont="1" applyBorder="1" applyAlignment="1">
      <alignment horizontal="right" vertical="center" wrapText="1"/>
    </xf>
    <xf numFmtId="0" fontId="43" fillId="0" borderId="1" xfId="0" applyFont="1" applyBorder="1" applyAlignment="1">
      <alignment horizontal="justify" vertical="center" wrapText="1"/>
    </xf>
    <xf numFmtId="0" fontId="43" fillId="0" borderId="1" xfId="0" applyFont="1" applyBorder="1" applyAlignment="1">
      <alignment horizontal="left" vertical="center" wrapText="1"/>
    </xf>
    <xf numFmtId="0" fontId="41" fillId="0" borderId="1" xfId="0" applyFont="1" applyBorder="1" applyAlignment="1">
      <alignment horizontal="right" vertical="center" wrapText="1"/>
    </xf>
    <xf numFmtId="166" fontId="56" fillId="2" borderId="1" xfId="7" applyNumberFormat="1" applyFont="1" applyFill="1" applyBorder="1" applyAlignment="1">
      <alignment horizontal="right" vertical="center" wrapText="1"/>
    </xf>
    <xf numFmtId="0" fontId="57" fillId="0" borderId="1" xfId="0" applyFont="1" applyBorder="1" applyAlignment="1">
      <alignment horizontal="center"/>
    </xf>
    <xf numFmtId="0" fontId="18" fillId="0" borderId="1" xfId="0" applyFont="1" applyBorder="1"/>
    <xf numFmtId="0" fontId="58" fillId="0" borderId="0" xfId="0" applyFont="1"/>
    <xf numFmtId="0" fontId="4" fillId="0" borderId="1"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3" xfId="7" applyFont="1" applyBorder="1" applyAlignment="1">
      <alignment horizontal="center" vertical="center" wrapText="1"/>
    </xf>
    <xf numFmtId="0" fontId="4" fillId="0" borderId="5" xfId="7" applyFont="1" applyBorder="1" applyAlignment="1">
      <alignment horizontal="center" vertical="center" wrapText="1"/>
    </xf>
    <xf numFmtId="166" fontId="3" fillId="0" borderId="1" xfId="8" applyNumberFormat="1" applyFont="1" applyBorder="1" applyAlignment="1">
      <alignment horizontal="center" vertical="center" wrapText="1"/>
    </xf>
    <xf numFmtId="0" fontId="4" fillId="0" borderId="4"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0" xfId="7" applyFont="1" applyAlignment="1">
      <alignment horizontal="center" vertical="center" wrapText="1"/>
    </xf>
    <xf numFmtId="0" fontId="4" fillId="0" borderId="15"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166" fontId="4" fillId="0" borderId="1" xfId="8" applyNumberFormat="1" applyFont="1" applyBorder="1" applyAlignment="1">
      <alignment horizontal="center" vertical="center" wrapText="1"/>
    </xf>
    <xf numFmtId="0" fontId="3" fillId="0" borderId="1" xfId="7" applyFont="1" applyBorder="1" applyAlignment="1">
      <alignment horizontal="center" vertical="center" wrapText="1"/>
    </xf>
    <xf numFmtId="0" fontId="4" fillId="0" borderId="6" xfId="7" applyFont="1" applyBorder="1" applyAlignment="1">
      <alignment horizontal="center" vertical="center" wrapText="1"/>
    </xf>
    <xf numFmtId="0" fontId="4" fillId="0" borderId="7" xfId="7" applyFont="1" applyBorder="1" applyAlignment="1">
      <alignment horizontal="center" vertical="center" wrapText="1"/>
    </xf>
    <xf numFmtId="0" fontId="4" fillId="0" borderId="8" xfId="7" applyFont="1" applyBorder="1" applyAlignment="1">
      <alignment horizontal="center" vertical="center" wrapText="1"/>
    </xf>
    <xf numFmtId="0" fontId="34" fillId="0" borderId="0" xfId="7" applyFont="1" applyAlignment="1">
      <alignment horizontal="center" vertical="center" wrapText="1"/>
    </xf>
    <xf numFmtId="0" fontId="34" fillId="0" borderId="11" xfId="7" applyFont="1" applyBorder="1" applyAlignment="1">
      <alignment horizontal="right" vertical="center" wrapText="1"/>
    </xf>
    <xf numFmtId="0" fontId="34" fillId="0" borderId="1" xfId="7" applyFont="1" applyBorder="1" applyAlignment="1">
      <alignment horizontal="center" vertical="center" wrapText="1"/>
    </xf>
    <xf numFmtId="0" fontId="15" fillId="0" borderId="0" xfId="7" applyFont="1" applyAlignment="1">
      <alignment horizontal="center" vertical="center" wrapText="1"/>
    </xf>
    <xf numFmtId="0" fontId="6" fillId="0" borderId="1" xfId="7" applyFont="1" applyBorder="1" applyAlignment="1">
      <alignment horizontal="center" vertical="center" wrapText="1"/>
    </xf>
    <xf numFmtId="0" fontId="16" fillId="0" borderId="0" xfId="7" applyFont="1" applyAlignment="1">
      <alignment horizontal="center" vertical="center" wrapText="1"/>
    </xf>
    <xf numFmtId="0" fontId="15" fillId="0" borderId="1" xfId="7" applyFont="1" applyBorder="1" applyAlignment="1">
      <alignment horizontal="center" vertical="center" wrapText="1"/>
    </xf>
    <xf numFmtId="0" fontId="16" fillId="0" borderId="11" xfId="7" applyFont="1" applyBorder="1" applyAlignment="1">
      <alignment horizontal="right" wrapText="1"/>
    </xf>
    <xf numFmtId="0" fontId="16" fillId="0" borderId="1" xfId="7" applyFont="1" applyBorder="1" applyAlignment="1">
      <alignment horizontal="center" vertical="center" wrapText="1"/>
    </xf>
    <xf numFmtId="0" fontId="16" fillId="0" borderId="6" xfId="7" applyFont="1" applyBorder="1" applyAlignment="1">
      <alignment horizontal="center" vertical="center" wrapText="1"/>
    </xf>
    <xf numFmtId="0" fontId="16" fillId="0" borderId="7" xfId="7" applyFont="1" applyBorder="1" applyAlignment="1">
      <alignment horizontal="center" vertical="center" wrapText="1"/>
    </xf>
    <xf numFmtId="0" fontId="16" fillId="0" borderId="8" xfId="7" applyFont="1" applyBorder="1" applyAlignment="1">
      <alignment horizontal="center" vertical="center" wrapText="1"/>
    </xf>
    <xf numFmtId="0" fontId="15" fillId="0" borderId="0" xfId="7" applyFont="1" applyAlignment="1">
      <alignment horizontal="left" vertical="center" wrapText="1"/>
    </xf>
    <xf numFmtId="0" fontId="16" fillId="0" borderId="11" xfId="7" applyFont="1" applyBorder="1" applyAlignment="1">
      <alignment horizontal="right" vertical="center" wrapText="1"/>
    </xf>
    <xf numFmtId="0" fontId="23" fillId="0" borderId="0" xfId="0" applyFont="1" applyAlignment="1">
      <alignment horizontal="center" vertical="center"/>
    </xf>
    <xf numFmtId="0" fontId="43" fillId="0" borderId="28"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29" xfId="0" applyFont="1" applyBorder="1" applyAlignment="1">
      <alignment horizontal="center" vertical="center" wrapText="1"/>
    </xf>
    <xf numFmtId="0" fontId="54" fillId="0" borderId="0" xfId="0" applyFont="1" applyAlignment="1">
      <alignment horizontal="center" vertical="center"/>
    </xf>
    <xf numFmtId="0" fontId="53" fillId="0" borderId="0" xfId="0" applyFont="1" applyAlignment="1">
      <alignment vertical="center"/>
    </xf>
    <xf numFmtId="0" fontId="41" fillId="0" borderId="21" xfId="0" applyFont="1" applyBorder="1" applyAlignment="1">
      <alignment vertical="center" wrapText="1"/>
    </xf>
    <xf numFmtId="0" fontId="43" fillId="0" borderId="24" xfId="0" applyFont="1" applyBorder="1" applyAlignment="1">
      <alignment horizontal="center" vertical="center"/>
    </xf>
    <xf numFmtId="0" fontId="43" fillId="0" borderId="22" xfId="0" applyFont="1" applyBorder="1" applyAlignment="1">
      <alignment horizontal="center" vertical="center"/>
    </xf>
    <xf numFmtId="0" fontId="43" fillId="0" borderId="27" xfId="0" applyFont="1" applyBorder="1" applyAlignment="1">
      <alignment horizontal="center" vertical="center" wrapText="1"/>
    </xf>
    <xf numFmtId="0" fontId="4" fillId="2" borderId="0" xfId="7" applyFont="1" applyFill="1" applyAlignment="1">
      <alignment horizontal="left" vertical="center" wrapText="1"/>
    </xf>
    <xf numFmtId="0" fontId="34" fillId="2" borderId="0" xfId="7" applyFont="1" applyFill="1" applyAlignment="1">
      <alignment horizontal="center" vertical="center"/>
    </xf>
    <xf numFmtId="0" fontId="41" fillId="0" borderId="0" xfId="0" applyFont="1" applyAlignment="1">
      <alignment vertic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wrapText="1"/>
    </xf>
    <xf numFmtId="0" fontId="4" fillId="2" borderId="0" xfId="7" applyFont="1" applyFill="1" applyAlignment="1">
      <alignment horizontal="center" vertical="center" wrapText="1"/>
    </xf>
    <xf numFmtId="0" fontId="34" fillId="2" borderId="0" xfId="7" applyFont="1" applyFill="1" applyAlignment="1">
      <alignment horizontal="center" vertical="center" wrapText="1"/>
    </xf>
    <xf numFmtId="0" fontId="48" fillId="0" borderId="1" xfId="0" applyFont="1" applyBorder="1" applyAlignment="1">
      <alignment horizontal="center" vertical="center"/>
    </xf>
    <xf numFmtId="0" fontId="48" fillId="0" borderId="6"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 xfId="0" applyFont="1" applyBorder="1" applyAlignment="1">
      <alignment horizontal="center"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2"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10" xfId="0" applyFont="1" applyBorder="1" applyAlignment="1">
      <alignment horizontal="center" vertical="center" wrapText="1"/>
    </xf>
    <xf numFmtId="166" fontId="4" fillId="2" borderId="1" xfId="8" applyNumberFormat="1" applyFont="1" applyFill="1" applyBorder="1" applyAlignment="1">
      <alignment horizontal="center" vertical="center" wrapText="1"/>
    </xf>
    <xf numFmtId="166" fontId="4" fillId="2" borderId="2" xfId="8" applyNumberFormat="1" applyFont="1" applyFill="1" applyBorder="1" applyAlignment="1">
      <alignment horizontal="center" vertical="center" wrapText="1"/>
    </xf>
    <xf numFmtId="166" fontId="4" fillId="2" borderId="9" xfId="8" applyNumberFormat="1" applyFont="1" applyFill="1" applyBorder="1" applyAlignment="1">
      <alignment horizontal="center" vertical="center" wrapText="1"/>
    </xf>
    <xf numFmtId="166" fontId="4" fillId="2" borderId="10" xfId="8" applyNumberFormat="1" applyFont="1" applyFill="1" applyBorder="1" applyAlignment="1">
      <alignment horizontal="center" vertical="center" wrapText="1"/>
    </xf>
    <xf numFmtId="166" fontId="4" fillId="3" borderId="6" xfId="8" applyNumberFormat="1" applyFont="1" applyFill="1" applyBorder="1" applyAlignment="1">
      <alignment horizontal="center" vertical="center" wrapText="1"/>
    </xf>
    <xf numFmtId="166" fontId="4" fillId="3" borderId="7" xfId="8" applyNumberFormat="1" applyFont="1" applyFill="1" applyBorder="1" applyAlignment="1">
      <alignment horizontal="center" vertical="center" wrapText="1"/>
    </xf>
    <xf numFmtId="166" fontId="4" fillId="3" borderId="8" xfId="8" applyNumberFormat="1" applyFont="1" applyFill="1" applyBorder="1" applyAlignment="1">
      <alignment horizontal="center" vertical="center" wrapText="1"/>
    </xf>
    <xf numFmtId="0" fontId="34" fillId="2" borderId="0" xfId="7" applyFont="1" applyFill="1" applyAlignment="1">
      <alignment horizontal="right" vertical="center" wrapText="1"/>
    </xf>
    <xf numFmtId="166" fontId="4" fillId="2" borderId="6" xfId="8" applyNumberFormat="1" applyFont="1" applyFill="1" applyBorder="1" applyAlignment="1">
      <alignment horizontal="center" vertical="center" wrapText="1"/>
    </xf>
    <xf numFmtId="166" fontId="4" fillId="2" borderId="7" xfId="8" applyNumberFormat="1" applyFont="1" applyFill="1" applyBorder="1" applyAlignment="1">
      <alignment horizontal="center" vertical="center" wrapText="1"/>
    </xf>
    <xf numFmtId="166" fontId="4" fillId="2" borderId="8" xfId="8" applyNumberFormat="1" applyFont="1" applyFill="1" applyBorder="1" applyAlignment="1">
      <alignment horizontal="center" vertical="center" wrapText="1"/>
    </xf>
    <xf numFmtId="0" fontId="4" fillId="2" borderId="1" xfId="7" applyFont="1" applyFill="1" applyBorder="1" applyAlignment="1">
      <alignment horizontal="center" vertical="center" wrapText="1"/>
    </xf>
    <xf numFmtId="0" fontId="8" fillId="2" borderId="0" xfId="7" applyFont="1" applyFill="1" applyAlignment="1">
      <alignment horizontal="left" vertical="center" wrapText="1"/>
    </xf>
    <xf numFmtId="0" fontId="41" fillId="0" borderId="0" xfId="0" applyFont="1" applyAlignment="1">
      <alignment horizontal="center" vertical="center"/>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18" fillId="0" borderId="2" xfId="0" applyFont="1" applyBorder="1" applyAlignment="1">
      <alignment horizontal="left" vertical="top"/>
    </xf>
    <xf numFmtId="0" fontId="18" fillId="0" borderId="10" xfId="0" applyFont="1" applyBorder="1" applyAlignment="1">
      <alignment horizontal="left" vertical="top"/>
    </xf>
    <xf numFmtId="0" fontId="18" fillId="0" borderId="9" xfId="0" applyFont="1" applyBorder="1" applyAlignment="1">
      <alignment horizontal="left" vertical="top"/>
    </xf>
    <xf numFmtId="0" fontId="47" fillId="0" borderId="10" xfId="20" applyFont="1" applyBorder="1" applyAlignment="1">
      <alignment horizontal="center" vertical="center" wrapText="1"/>
    </xf>
    <xf numFmtId="0" fontId="47" fillId="0" borderId="1" xfId="20" applyFont="1" applyBorder="1" applyAlignment="1">
      <alignment horizontal="center" vertical="center" wrapText="1"/>
    </xf>
    <xf numFmtId="0" fontId="34" fillId="0" borderId="0" xfId="20" applyFont="1" applyAlignment="1">
      <alignment horizontal="center"/>
    </xf>
    <xf numFmtId="0" fontId="3" fillId="0" borderId="0" xfId="20" applyFont="1" applyAlignment="1">
      <alignment wrapText="1"/>
    </xf>
    <xf numFmtId="0" fontId="41" fillId="0" borderId="3" xfId="20" applyFont="1" applyBorder="1" applyAlignment="1">
      <alignment horizontal="center" vertical="center" wrapText="1"/>
    </xf>
    <xf numFmtId="0" fontId="41" fillId="0" borderId="4" xfId="20" applyFont="1" applyBorder="1" applyAlignment="1">
      <alignment horizontal="center" vertical="center" wrapText="1"/>
    </xf>
    <xf numFmtId="0" fontId="41" fillId="0" borderId="5" xfId="20" applyFont="1" applyBorder="1" applyAlignment="1">
      <alignment horizontal="center" vertical="center" wrapText="1"/>
    </xf>
    <xf numFmtId="0" fontId="41" fillId="0" borderId="12" xfId="20" applyFont="1" applyBorder="1" applyAlignment="1">
      <alignment horizontal="center" vertical="center" wrapText="1"/>
    </xf>
    <xf numFmtId="0" fontId="41" fillId="0" borderId="11" xfId="20" applyFont="1" applyBorder="1" applyAlignment="1">
      <alignment horizontal="center" vertical="center" wrapText="1"/>
    </xf>
    <xf numFmtId="0" fontId="41" fillId="0" borderId="13" xfId="20" applyFont="1" applyBorder="1" applyAlignment="1">
      <alignment horizontal="center" vertical="center" wrapText="1"/>
    </xf>
    <xf numFmtId="0" fontId="5" fillId="0" borderId="0" xfId="20" applyFont="1" applyAlignment="1">
      <alignment horizontal="center"/>
    </xf>
    <xf numFmtId="0" fontId="43" fillId="3" borderId="2" xfId="20" applyFont="1" applyFill="1" applyBorder="1" applyAlignment="1">
      <alignment horizontal="center" vertical="center" wrapText="1"/>
    </xf>
    <xf numFmtId="0" fontId="43" fillId="3" borderId="10" xfId="20" applyFont="1" applyFill="1" applyBorder="1" applyAlignment="1">
      <alignment horizontal="center" vertical="center" wrapText="1"/>
    </xf>
    <xf numFmtId="0" fontId="41" fillId="3" borderId="2" xfId="20" applyFont="1" applyFill="1" applyBorder="1" applyAlignment="1">
      <alignment horizontal="center" vertical="center" wrapText="1"/>
    </xf>
    <xf numFmtId="0" fontId="41" fillId="3" borderId="10" xfId="20" applyFont="1" applyFill="1" applyBorder="1" applyAlignment="1">
      <alignment horizontal="center" vertical="center" wrapText="1"/>
    </xf>
    <xf numFmtId="0" fontId="45" fillId="0" borderId="2" xfId="20" applyFont="1" applyBorder="1" applyAlignment="1">
      <alignment horizontal="center" vertical="center" wrapText="1"/>
    </xf>
    <xf numFmtId="0" fontId="45" fillId="0" borderId="10" xfId="20" applyFont="1" applyBorder="1" applyAlignment="1">
      <alignment horizontal="center" vertical="center" wrapText="1"/>
    </xf>
    <xf numFmtId="0" fontId="41" fillId="0" borderId="6" xfId="20" applyFont="1" applyBorder="1" applyAlignment="1">
      <alignment horizontal="center" vertical="center" wrapText="1"/>
    </xf>
    <xf numFmtId="0" fontId="41" fillId="0" borderId="7" xfId="20" applyFont="1" applyBorder="1" applyAlignment="1">
      <alignment horizontal="center" vertical="center" wrapText="1"/>
    </xf>
    <xf numFmtId="0" fontId="42" fillId="0" borderId="7" xfId="22" applyBorder="1" applyAlignment="1">
      <alignment horizontal="center" vertical="center" wrapText="1"/>
    </xf>
    <xf numFmtId="0" fontId="42" fillId="0" borderId="8" xfId="22" applyBorder="1" applyAlignment="1">
      <alignment horizontal="center" vertical="center" wrapText="1"/>
    </xf>
    <xf numFmtId="0" fontId="41" fillId="0" borderId="2" xfId="20" applyFont="1" applyBorder="1" applyAlignment="1">
      <alignment horizontal="center" vertical="center" wrapText="1"/>
    </xf>
    <xf numFmtId="0" fontId="41" fillId="0" borderId="9" xfId="20" applyFont="1" applyBorder="1" applyAlignment="1">
      <alignment horizontal="center" vertical="center" wrapText="1"/>
    </xf>
    <xf numFmtId="0" fontId="41" fillId="0" borderId="10" xfId="20" applyFont="1" applyBorder="1" applyAlignment="1">
      <alignment horizontal="center" vertical="center" wrapText="1"/>
    </xf>
    <xf numFmtId="0" fontId="44" fillId="0" borderId="6" xfId="20" applyFont="1" applyBorder="1" applyAlignment="1">
      <alignment horizontal="center" vertical="center" wrapText="1"/>
    </xf>
    <xf numFmtId="0" fontId="44" fillId="0" borderId="8" xfId="20" applyFont="1" applyBorder="1" applyAlignment="1">
      <alignment horizontal="center" vertical="center" wrapText="1"/>
    </xf>
    <xf numFmtId="0" fontId="42" fillId="0" borderId="4" xfId="22" applyBorder="1" applyAlignment="1">
      <alignment horizontal="center" vertical="center" wrapText="1"/>
    </xf>
    <xf numFmtId="0" fontId="42" fillId="0" borderId="5" xfId="22" applyBorder="1" applyAlignment="1">
      <alignment horizontal="center" vertical="center" wrapText="1"/>
    </xf>
    <xf numFmtId="0" fontId="42" fillId="0" borderId="12" xfId="22" applyBorder="1" applyAlignment="1">
      <alignment horizontal="center" vertical="center" wrapText="1"/>
    </xf>
    <xf numFmtId="0" fontId="42" fillId="0" borderId="11" xfId="22" applyBorder="1" applyAlignment="1">
      <alignment horizontal="center" vertical="center" wrapText="1"/>
    </xf>
    <xf numFmtId="0" fontId="42" fillId="0" borderId="13" xfId="22" applyBorder="1" applyAlignment="1">
      <alignment horizontal="center" vertical="center" wrapText="1"/>
    </xf>
    <xf numFmtId="0" fontId="15" fillId="0" borderId="0" xfId="20" applyFont="1" applyAlignment="1">
      <alignment horizontal="center"/>
    </xf>
    <xf numFmtId="0" fontId="16" fillId="0" borderId="0" xfId="21" applyFont="1" applyAlignment="1">
      <alignment horizontal="center" vertical="center"/>
    </xf>
    <xf numFmtId="0" fontId="16" fillId="0" borderId="11" xfId="20" applyFont="1" applyBorder="1"/>
    <xf numFmtId="0" fontId="41" fillId="3" borderId="9" xfId="20" applyFont="1" applyFill="1" applyBorder="1" applyAlignment="1">
      <alignment horizontal="center" vertical="center" wrapText="1"/>
    </xf>
    <xf numFmtId="0" fontId="41" fillId="3" borderId="3" xfId="20" applyFont="1" applyFill="1" applyBorder="1" applyAlignment="1">
      <alignment horizontal="center" vertical="center" wrapText="1"/>
    </xf>
    <xf numFmtId="0" fontId="41" fillId="3" borderId="5" xfId="20" applyFont="1" applyFill="1" applyBorder="1" applyAlignment="1">
      <alignment horizontal="center" vertical="center" wrapText="1"/>
    </xf>
    <xf numFmtId="0" fontId="41" fillId="3" borderId="12" xfId="20" applyFont="1" applyFill="1" applyBorder="1" applyAlignment="1">
      <alignment horizontal="center" vertical="center" wrapText="1"/>
    </xf>
    <xf numFmtId="0" fontId="41" fillId="3" borderId="13" xfId="20" applyFont="1" applyFill="1" applyBorder="1" applyAlignment="1">
      <alignment horizontal="center" vertical="center" wrapText="1"/>
    </xf>
    <xf numFmtId="0" fontId="41" fillId="3" borderId="1" xfId="20" applyFont="1" applyFill="1" applyBorder="1" applyAlignment="1">
      <alignment horizontal="center" vertical="center" wrapText="1"/>
    </xf>
    <xf numFmtId="0" fontId="41" fillId="0" borderId="8" xfId="20" applyFont="1" applyBorder="1" applyAlignment="1">
      <alignment horizontal="center" vertical="center" wrapText="1"/>
    </xf>
    <xf numFmtId="1" fontId="15" fillId="0" borderId="0" xfId="4" applyNumberFormat="1" applyFont="1" applyAlignment="1">
      <alignment horizontal="center" vertical="center" wrapText="1"/>
    </xf>
    <xf numFmtId="3" fontId="15" fillId="0" borderId="1" xfId="1" applyNumberFormat="1" applyFont="1" applyBorder="1" applyAlignment="1">
      <alignment horizontal="center" vertical="center" wrapText="1"/>
    </xf>
    <xf numFmtId="3" fontId="11" fillId="0" borderId="6" xfId="1" applyNumberFormat="1" applyFont="1" applyBorder="1" applyAlignment="1">
      <alignment horizontal="center" vertical="center" wrapText="1"/>
    </xf>
    <xf numFmtId="3" fontId="11" fillId="0" borderId="7" xfId="1" applyNumberFormat="1" applyFont="1" applyBorder="1" applyAlignment="1">
      <alignment horizontal="center" vertical="center" wrapText="1"/>
    </xf>
    <xf numFmtId="3" fontId="11" fillId="0" borderId="8" xfId="1" applyNumberFormat="1" applyFont="1" applyBorder="1" applyAlignment="1">
      <alignment horizontal="center" vertical="center" wrapText="1"/>
    </xf>
    <xf numFmtId="3" fontId="30" fillId="0" borderId="1" xfId="1" applyNumberFormat="1" applyFont="1" applyBorder="1" applyAlignment="1">
      <alignment horizontal="center" vertical="center" wrapText="1"/>
    </xf>
    <xf numFmtId="1" fontId="16" fillId="0" borderId="0" xfId="4" applyNumberFormat="1" applyFont="1" applyAlignment="1">
      <alignment horizontal="center" vertical="center" wrapText="1"/>
    </xf>
    <xf numFmtId="0" fontId="16" fillId="0" borderId="11" xfId="1" applyFont="1" applyBorder="1" applyAlignment="1">
      <alignment horizontal="right" vertical="center" wrapText="1"/>
    </xf>
    <xf numFmtId="0" fontId="15" fillId="0" borderId="1" xfId="1" applyFont="1" applyBorder="1" applyAlignment="1">
      <alignment horizontal="center" vertical="center" wrapText="1"/>
    </xf>
    <xf numFmtId="3" fontId="11" fillId="0" borderId="1" xfId="1" applyNumberFormat="1" applyFont="1" applyBorder="1" applyAlignment="1">
      <alignment horizontal="center" vertical="center" wrapText="1"/>
    </xf>
    <xf numFmtId="3" fontId="15" fillId="0" borderId="6" xfId="1" applyNumberFormat="1" applyFont="1" applyBorder="1" applyAlignment="1">
      <alignment horizontal="center" vertical="center" wrapText="1"/>
    </xf>
    <xf numFmtId="3" fontId="15" fillId="0" borderId="7" xfId="1" applyNumberFormat="1" applyFont="1" applyBorder="1" applyAlignment="1">
      <alignment horizontal="center" vertical="center" wrapText="1"/>
    </xf>
    <xf numFmtId="3" fontId="15" fillId="0" borderId="8" xfId="1" applyNumberFormat="1" applyFont="1" applyBorder="1" applyAlignment="1">
      <alignment horizontal="center" vertical="center" wrapText="1"/>
    </xf>
    <xf numFmtId="1" fontId="15" fillId="2" borderId="0" xfId="16" applyNumberFormat="1" applyFont="1" applyFill="1" applyAlignment="1">
      <alignment horizontal="center" vertical="center" wrapText="1"/>
    </xf>
    <xf numFmtId="1" fontId="16" fillId="2" borderId="0" xfId="16" applyNumberFormat="1" applyFont="1" applyFill="1" applyAlignment="1">
      <alignment horizontal="center" vertical="center"/>
    </xf>
    <xf numFmtId="1" fontId="16" fillId="2" borderId="11" xfId="16" applyNumberFormat="1" applyFont="1" applyFill="1" applyBorder="1" applyAlignment="1">
      <alignment horizontal="right" vertical="center"/>
    </xf>
    <xf numFmtId="3" fontId="20" fillId="0" borderId="0" xfId="6" applyNumberFormat="1" applyFont="1" applyAlignment="1">
      <alignment horizontal="center" vertical="center" wrapText="1"/>
    </xf>
    <xf numFmtId="3" fontId="21" fillId="0" borderId="0" xfId="6" applyNumberFormat="1" applyFont="1" applyAlignment="1">
      <alignment horizontal="center" vertical="center" wrapText="1"/>
    </xf>
    <xf numFmtId="3" fontId="22" fillId="0" borderId="11" xfId="0" applyNumberFormat="1" applyFont="1" applyBorder="1" applyAlignment="1">
      <alignment horizontal="right" vertical="center" wrapText="1"/>
    </xf>
    <xf numFmtId="3" fontId="13" fillId="0" borderId="1" xfId="6" applyNumberFormat="1" applyFont="1" applyBorder="1" applyAlignment="1">
      <alignment horizontal="center" vertical="center" wrapText="1"/>
    </xf>
    <xf numFmtId="3" fontId="13" fillId="0" borderId="1" xfId="6" applyNumberFormat="1" applyFont="1" applyBorder="1" applyAlignment="1">
      <alignment horizontal="left" vertical="center" wrapText="1"/>
    </xf>
    <xf numFmtId="167" fontId="6" fillId="0" borderId="1" xfId="10"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3" fontId="13" fillId="0" borderId="4" xfId="6" applyNumberFormat="1" applyFont="1" applyBorder="1" applyAlignment="1">
      <alignment horizontal="center" vertical="center" wrapText="1"/>
    </xf>
    <xf numFmtId="3" fontId="13" fillId="0" borderId="5"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 fontId="13" fillId="0" borderId="13" xfId="6" applyNumberFormat="1" applyFont="1" applyBorder="1" applyAlignment="1">
      <alignment horizontal="center" vertical="center" wrapText="1"/>
    </xf>
    <xf numFmtId="3" fontId="23" fillId="0" borderId="3" xfId="0" applyNumberFormat="1" applyFont="1" applyBorder="1" applyAlignment="1">
      <alignment horizontal="center" vertical="center" wrapText="1"/>
    </xf>
    <xf numFmtId="3" fontId="23" fillId="0" borderId="5" xfId="0" applyNumberFormat="1" applyFont="1" applyBorder="1" applyAlignment="1">
      <alignment horizontal="center" vertical="center" wrapText="1"/>
    </xf>
    <xf numFmtId="3" fontId="23" fillId="0" borderId="12" xfId="0" applyNumberFormat="1" applyFont="1" applyBorder="1" applyAlignment="1">
      <alignment horizontal="center" vertical="center" wrapText="1"/>
    </xf>
    <xf numFmtId="3" fontId="23" fillId="0" borderId="13" xfId="0" applyNumberFormat="1" applyFont="1" applyBorder="1" applyAlignment="1">
      <alignment horizontal="center" vertical="center" wrapText="1"/>
    </xf>
    <xf numFmtId="3" fontId="6" fillId="0" borderId="1" xfId="11"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0" fontId="6" fillId="0" borderId="1" xfId="11" applyFont="1" applyBorder="1" applyAlignment="1">
      <alignment horizontal="center" vertical="center" wrapText="1"/>
    </xf>
  </cellXfs>
  <cellStyles count="23">
    <cellStyle name="Comma" xfId="9" builtinId="3"/>
    <cellStyle name="Comma 2" xfId="5" xr:uid="{00000000-0005-0000-0000-000001000000}"/>
    <cellStyle name="Comma 3" xfId="8" xr:uid="{00000000-0005-0000-0000-000002000000}"/>
    <cellStyle name="Comma 4" xfId="12" xr:uid="{00000000-0005-0000-0000-000003000000}"/>
    <cellStyle name="Comma 5" xfId="15" xr:uid="{00000000-0005-0000-0000-000004000000}"/>
    <cellStyle name="Comma 6" xfId="19" xr:uid="{00000000-0005-0000-0000-000005000000}"/>
    <cellStyle name="Normal" xfId="0" builtinId="0"/>
    <cellStyle name="Normal 10 2 28" xfId="6" xr:uid="{00000000-0005-0000-0000-000007000000}"/>
    <cellStyle name="Normal 11 4 2" xfId="18" xr:uid="{00000000-0005-0000-0000-000008000000}"/>
    <cellStyle name="Normal 13 2" xfId="20" xr:uid="{00000000-0005-0000-0000-000009000000}"/>
    <cellStyle name="Normal 16" xfId="3" xr:uid="{00000000-0005-0000-0000-00000A000000}"/>
    <cellStyle name="Normal 2" xfId="7" xr:uid="{00000000-0005-0000-0000-00000B000000}"/>
    <cellStyle name="Normal 2 2" xfId="16" xr:uid="{00000000-0005-0000-0000-00000C000000}"/>
    <cellStyle name="Normal 3" xfId="13" xr:uid="{00000000-0005-0000-0000-00000D000000}"/>
    <cellStyle name="Normal 3 2 3 2" xfId="10" xr:uid="{00000000-0005-0000-0000-00000E000000}"/>
    <cellStyle name="Normal 3 4" xfId="2" xr:uid="{00000000-0005-0000-0000-00000F000000}"/>
    <cellStyle name="Normal 4" xfId="14" xr:uid="{00000000-0005-0000-0000-000010000000}"/>
    <cellStyle name="Normal 5" xfId="17" xr:uid="{00000000-0005-0000-0000-000011000000}"/>
    <cellStyle name="Normal 6" xfId="22" xr:uid="{00000000-0005-0000-0000-000012000000}"/>
    <cellStyle name="Normal 6 2" xfId="21" xr:uid="{00000000-0005-0000-0000-000013000000}"/>
    <cellStyle name="Normal_Bieu ban co (2003)" xfId="1" xr:uid="{00000000-0005-0000-0000-000014000000}"/>
    <cellStyle name="Normal_Bieu ban co (2003) 2" xfId="11" xr:uid="{00000000-0005-0000-0000-000015000000}"/>
    <cellStyle name="Normal_Bieu mau (CV )" xfId="4" xr:uid="{00000000-0005-0000-0000-00001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181306</xdr:colOff>
      <xdr:row>2</xdr:row>
      <xdr:rowOff>38100</xdr:rowOff>
    </xdr:from>
    <xdr:to>
      <xdr:col>1</xdr:col>
      <xdr:colOff>1186544</xdr:colOff>
      <xdr:row>2</xdr:row>
      <xdr:rowOff>38100</xdr:rowOff>
    </xdr:to>
    <xdr:cxnSp macro="">
      <xdr:nvCxnSpPr>
        <xdr:cNvPr id="2" name="Straight Connector 1">
          <a:extLst>
            <a:ext uri="{FF2B5EF4-FFF2-40B4-BE49-F238E27FC236}">
              <a16:creationId xmlns:a16="http://schemas.microsoft.com/office/drawing/2014/main" id="{9DF1C9B5-37F8-4AA4-8DCF-B024ECE6CFAB}"/>
            </a:ext>
          </a:extLst>
        </xdr:cNvPr>
        <xdr:cNvCxnSpPr/>
      </xdr:nvCxnSpPr>
      <xdr:spPr>
        <a:xfrm>
          <a:off x="181306" y="504825"/>
          <a:ext cx="16624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181306</xdr:colOff>
      <xdr:row>2</xdr:row>
      <xdr:rowOff>38100</xdr:rowOff>
    </xdr:from>
    <xdr:to>
      <xdr:col>1</xdr:col>
      <xdr:colOff>1186544</xdr:colOff>
      <xdr:row>2</xdr:row>
      <xdr:rowOff>38100</xdr:rowOff>
    </xdr:to>
    <xdr:cxnSp macro="">
      <xdr:nvCxnSpPr>
        <xdr:cNvPr id="3" name="Straight Connector 2">
          <a:extLst>
            <a:ext uri="{FF2B5EF4-FFF2-40B4-BE49-F238E27FC236}">
              <a16:creationId xmlns:a16="http://schemas.microsoft.com/office/drawing/2014/main" id="{4F99B242-E9C5-4E4E-AFF9-607E224E9635}"/>
            </a:ext>
          </a:extLst>
        </xdr:cNvPr>
        <xdr:cNvCxnSpPr/>
      </xdr:nvCxnSpPr>
      <xdr:spPr>
        <a:xfrm>
          <a:off x="181306" y="504825"/>
          <a:ext cx="166246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198120</xdr:colOff>
      <xdr:row>11</xdr:row>
      <xdr:rowOff>0</xdr:rowOff>
    </xdr:from>
    <xdr:ext cx="76200" cy="432627"/>
    <xdr:sp macro="" textlink="">
      <xdr:nvSpPr>
        <xdr:cNvPr id="2" name="Text Box 2">
          <a:extLst>
            <a:ext uri="{FF2B5EF4-FFF2-40B4-BE49-F238E27FC236}">
              <a16:creationId xmlns:a16="http://schemas.microsoft.com/office/drawing/2014/main" id="{E3F124A4-CBF3-42EC-8322-356957AF7C3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 name="Text Box 3">
          <a:extLst>
            <a:ext uri="{FF2B5EF4-FFF2-40B4-BE49-F238E27FC236}">
              <a16:creationId xmlns:a16="http://schemas.microsoft.com/office/drawing/2014/main" id="{8DE06868-019E-4207-99E7-1B75C729855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 name="Text Box 4">
          <a:extLst>
            <a:ext uri="{FF2B5EF4-FFF2-40B4-BE49-F238E27FC236}">
              <a16:creationId xmlns:a16="http://schemas.microsoft.com/office/drawing/2014/main" id="{CCAD4D71-C098-4CED-B946-AAA26927CC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 name="Text Box 5">
          <a:extLst>
            <a:ext uri="{FF2B5EF4-FFF2-40B4-BE49-F238E27FC236}">
              <a16:creationId xmlns:a16="http://schemas.microsoft.com/office/drawing/2014/main" id="{B07B5B6F-26CD-4C3C-88D7-B54F18FF3A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 name="Text Box 6">
          <a:extLst>
            <a:ext uri="{FF2B5EF4-FFF2-40B4-BE49-F238E27FC236}">
              <a16:creationId xmlns:a16="http://schemas.microsoft.com/office/drawing/2014/main" id="{44DAA9B4-BCC1-445C-A454-AE033817E8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 name="Text Box 7">
          <a:extLst>
            <a:ext uri="{FF2B5EF4-FFF2-40B4-BE49-F238E27FC236}">
              <a16:creationId xmlns:a16="http://schemas.microsoft.com/office/drawing/2014/main" id="{F79F7236-170D-4A84-B79F-86EE0B145E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 name="Text Box 8">
          <a:extLst>
            <a:ext uri="{FF2B5EF4-FFF2-40B4-BE49-F238E27FC236}">
              <a16:creationId xmlns:a16="http://schemas.microsoft.com/office/drawing/2014/main" id="{63F4D226-5140-4CA1-A675-C7D13EA79AB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 name="Text Box 9">
          <a:extLst>
            <a:ext uri="{FF2B5EF4-FFF2-40B4-BE49-F238E27FC236}">
              <a16:creationId xmlns:a16="http://schemas.microsoft.com/office/drawing/2014/main" id="{DC0B1FD8-B4B7-40F7-899F-CEFDA94F4F2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 name="Text Box 10">
          <a:extLst>
            <a:ext uri="{FF2B5EF4-FFF2-40B4-BE49-F238E27FC236}">
              <a16:creationId xmlns:a16="http://schemas.microsoft.com/office/drawing/2014/main" id="{8EB64C99-3F98-44C9-BFEE-7FB745D809F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 name="Text Box 11">
          <a:extLst>
            <a:ext uri="{FF2B5EF4-FFF2-40B4-BE49-F238E27FC236}">
              <a16:creationId xmlns:a16="http://schemas.microsoft.com/office/drawing/2014/main" id="{CABB4241-CFD5-4564-9495-24A405F36E0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 name="Text Box 12">
          <a:extLst>
            <a:ext uri="{FF2B5EF4-FFF2-40B4-BE49-F238E27FC236}">
              <a16:creationId xmlns:a16="http://schemas.microsoft.com/office/drawing/2014/main" id="{BE09CA20-B1A2-4DE0-9FC4-7C1AE0B2138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 name="Text Box 13">
          <a:extLst>
            <a:ext uri="{FF2B5EF4-FFF2-40B4-BE49-F238E27FC236}">
              <a16:creationId xmlns:a16="http://schemas.microsoft.com/office/drawing/2014/main" id="{913EFEEF-0ED0-4233-8061-BED9CA3BB3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 name="Text Box 14">
          <a:extLst>
            <a:ext uri="{FF2B5EF4-FFF2-40B4-BE49-F238E27FC236}">
              <a16:creationId xmlns:a16="http://schemas.microsoft.com/office/drawing/2014/main" id="{A3F12854-8714-4434-AF23-C51C7A0C44D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 name="Text Box 15">
          <a:extLst>
            <a:ext uri="{FF2B5EF4-FFF2-40B4-BE49-F238E27FC236}">
              <a16:creationId xmlns:a16="http://schemas.microsoft.com/office/drawing/2014/main" id="{C51CBB82-1A59-4E6F-ADAF-5544EE898E3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 name="Text Box 16">
          <a:extLst>
            <a:ext uri="{FF2B5EF4-FFF2-40B4-BE49-F238E27FC236}">
              <a16:creationId xmlns:a16="http://schemas.microsoft.com/office/drawing/2014/main" id="{C1B6F3BA-E997-427C-BE12-E76DBA8F414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 name="Text Box 17">
          <a:extLst>
            <a:ext uri="{FF2B5EF4-FFF2-40B4-BE49-F238E27FC236}">
              <a16:creationId xmlns:a16="http://schemas.microsoft.com/office/drawing/2014/main" id="{BFBA2D4F-AEB9-4FE7-A332-35C6D118472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8" name="Text Box 18">
          <a:extLst>
            <a:ext uri="{FF2B5EF4-FFF2-40B4-BE49-F238E27FC236}">
              <a16:creationId xmlns:a16="http://schemas.microsoft.com/office/drawing/2014/main" id="{EFB29300-10A1-456E-8FA5-5A58F3EB5F68}"/>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9" name="Text Box 19">
          <a:extLst>
            <a:ext uri="{FF2B5EF4-FFF2-40B4-BE49-F238E27FC236}">
              <a16:creationId xmlns:a16="http://schemas.microsoft.com/office/drawing/2014/main" id="{F6FDFE83-B6CC-461C-B027-2E43FA53B90D}"/>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 name="Text Box 20">
          <a:extLst>
            <a:ext uri="{FF2B5EF4-FFF2-40B4-BE49-F238E27FC236}">
              <a16:creationId xmlns:a16="http://schemas.microsoft.com/office/drawing/2014/main" id="{50C731DF-2E02-4D48-9448-CD49927486A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 name="Text Box 21">
          <a:extLst>
            <a:ext uri="{FF2B5EF4-FFF2-40B4-BE49-F238E27FC236}">
              <a16:creationId xmlns:a16="http://schemas.microsoft.com/office/drawing/2014/main" id="{526AAD23-AE9D-47C7-AF89-D4F4CA1F44B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 name="Text Box 22">
          <a:extLst>
            <a:ext uri="{FF2B5EF4-FFF2-40B4-BE49-F238E27FC236}">
              <a16:creationId xmlns:a16="http://schemas.microsoft.com/office/drawing/2014/main" id="{1979FC69-BD85-4C2E-83BC-4AD3996483C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 name="Text Box 23">
          <a:extLst>
            <a:ext uri="{FF2B5EF4-FFF2-40B4-BE49-F238E27FC236}">
              <a16:creationId xmlns:a16="http://schemas.microsoft.com/office/drawing/2014/main" id="{1E3D3D32-D3EA-484F-B4D9-4E80BA4205B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 name="Text Box 24">
          <a:extLst>
            <a:ext uri="{FF2B5EF4-FFF2-40B4-BE49-F238E27FC236}">
              <a16:creationId xmlns:a16="http://schemas.microsoft.com/office/drawing/2014/main" id="{D2934A78-2A76-4531-A233-C9B52BB7E90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 name="Text Box 25">
          <a:extLst>
            <a:ext uri="{FF2B5EF4-FFF2-40B4-BE49-F238E27FC236}">
              <a16:creationId xmlns:a16="http://schemas.microsoft.com/office/drawing/2014/main" id="{4183F438-4EB5-41C3-95DC-64CF8158CA6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 name="Text Box 26">
          <a:extLst>
            <a:ext uri="{FF2B5EF4-FFF2-40B4-BE49-F238E27FC236}">
              <a16:creationId xmlns:a16="http://schemas.microsoft.com/office/drawing/2014/main" id="{081BC45E-1D1B-4292-A9A6-C497B1F8644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 name="Text Box 27">
          <a:extLst>
            <a:ext uri="{FF2B5EF4-FFF2-40B4-BE49-F238E27FC236}">
              <a16:creationId xmlns:a16="http://schemas.microsoft.com/office/drawing/2014/main" id="{12FD22D2-A43E-4B6C-81FF-3DA79119CC9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 name="Text Box 28">
          <a:extLst>
            <a:ext uri="{FF2B5EF4-FFF2-40B4-BE49-F238E27FC236}">
              <a16:creationId xmlns:a16="http://schemas.microsoft.com/office/drawing/2014/main" id="{A8BCDA61-8DA4-4667-8DD8-22A07D948A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 name="Text Box 29">
          <a:extLst>
            <a:ext uri="{FF2B5EF4-FFF2-40B4-BE49-F238E27FC236}">
              <a16:creationId xmlns:a16="http://schemas.microsoft.com/office/drawing/2014/main" id="{8F14E411-00EB-4076-BA31-79BD0E7585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 name="Text Box 30">
          <a:extLst>
            <a:ext uri="{FF2B5EF4-FFF2-40B4-BE49-F238E27FC236}">
              <a16:creationId xmlns:a16="http://schemas.microsoft.com/office/drawing/2014/main" id="{E8F0F584-EDB8-4197-8DDD-1499BE5822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 name="Text Box 31">
          <a:extLst>
            <a:ext uri="{FF2B5EF4-FFF2-40B4-BE49-F238E27FC236}">
              <a16:creationId xmlns:a16="http://schemas.microsoft.com/office/drawing/2014/main" id="{EE58ADA9-3A03-4557-8FC8-6A49728FC36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 name="Text Box 32">
          <a:extLst>
            <a:ext uri="{FF2B5EF4-FFF2-40B4-BE49-F238E27FC236}">
              <a16:creationId xmlns:a16="http://schemas.microsoft.com/office/drawing/2014/main" id="{CE4783EA-EEE9-4D64-AEDB-89B69491537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 name="Text Box 33">
          <a:extLst>
            <a:ext uri="{FF2B5EF4-FFF2-40B4-BE49-F238E27FC236}">
              <a16:creationId xmlns:a16="http://schemas.microsoft.com/office/drawing/2014/main" id="{8FA737CC-5469-4AF4-B95E-6BFFEBD2282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 name="Text Box 34">
          <a:extLst>
            <a:ext uri="{FF2B5EF4-FFF2-40B4-BE49-F238E27FC236}">
              <a16:creationId xmlns:a16="http://schemas.microsoft.com/office/drawing/2014/main" id="{0400F958-4A16-4AC9-87A1-C48535A822B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 name="Text Box 35">
          <a:extLst>
            <a:ext uri="{FF2B5EF4-FFF2-40B4-BE49-F238E27FC236}">
              <a16:creationId xmlns:a16="http://schemas.microsoft.com/office/drawing/2014/main" id="{8F6B5620-F671-49BA-B385-06F3612D13C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 name="Text Box 36">
          <a:extLst>
            <a:ext uri="{FF2B5EF4-FFF2-40B4-BE49-F238E27FC236}">
              <a16:creationId xmlns:a16="http://schemas.microsoft.com/office/drawing/2014/main" id="{AD9DF5AE-B7E5-4EA1-8961-3FD7AE991FA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 name="Text Box 37">
          <a:extLst>
            <a:ext uri="{FF2B5EF4-FFF2-40B4-BE49-F238E27FC236}">
              <a16:creationId xmlns:a16="http://schemas.microsoft.com/office/drawing/2014/main" id="{831746F0-F9E7-409E-88FD-9609C57DA33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 name="Text Box 38">
          <a:extLst>
            <a:ext uri="{FF2B5EF4-FFF2-40B4-BE49-F238E27FC236}">
              <a16:creationId xmlns:a16="http://schemas.microsoft.com/office/drawing/2014/main" id="{CE1A6A23-7D69-461D-B735-2259A8D653D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9" name="Text Box 39">
          <a:extLst>
            <a:ext uri="{FF2B5EF4-FFF2-40B4-BE49-F238E27FC236}">
              <a16:creationId xmlns:a16="http://schemas.microsoft.com/office/drawing/2014/main" id="{1041D070-E23E-47DC-9F34-A4A4781BBE3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0" name="Text Box 40">
          <a:extLst>
            <a:ext uri="{FF2B5EF4-FFF2-40B4-BE49-F238E27FC236}">
              <a16:creationId xmlns:a16="http://schemas.microsoft.com/office/drawing/2014/main" id="{568CBDB4-D61D-46D0-9201-5ECF7957C31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1" name="Text Box 41">
          <a:extLst>
            <a:ext uri="{FF2B5EF4-FFF2-40B4-BE49-F238E27FC236}">
              <a16:creationId xmlns:a16="http://schemas.microsoft.com/office/drawing/2014/main" id="{04BCA2F6-C080-49CB-A80C-854FCC8E609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2" name="Text Box 42">
          <a:extLst>
            <a:ext uri="{FF2B5EF4-FFF2-40B4-BE49-F238E27FC236}">
              <a16:creationId xmlns:a16="http://schemas.microsoft.com/office/drawing/2014/main" id="{96DDAF1F-9B30-4334-88A9-D705342206A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3" name="Text Box 43">
          <a:extLst>
            <a:ext uri="{FF2B5EF4-FFF2-40B4-BE49-F238E27FC236}">
              <a16:creationId xmlns:a16="http://schemas.microsoft.com/office/drawing/2014/main" id="{2FBAB08A-F337-40EA-A8DB-5EC30B8846B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4" name="Text Box 44">
          <a:extLst>
            <a:ext uri="{FF2B5EF4-FFF2-40B4-BE49-F238E27FC236}">
              <a16:creationId xmlns:a16="http://schemas.microsoft.com/office/drawing/2014/main" id="{B483C24E-9634-42E1-999E-8D83850B07D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5" name="Text Box 45">
          <a:extLst>
            <a:ext uri="{FF2B5EF4-FFF2-40B4-BE49-F238E27FC236}">
              <a16:creationId xmlns:a16="http://schemas.microsoft.com/office/drawing/2014/main" id="{CE5A2E1C-A645-4372-B576-5C635DD3025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46" name="Text Box 46">
          <a:extLst>
            <a:ext uri="{FF2B5EF4-FFF2-40B4-BE49-F238E27FC236}">
              <a16:creationId xmlns:a16="http://schemas.microsoft.com/office/drawing/2014/main" id="{1259E591-F1D6-422A-94AF-14122CF09E0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7" name="Text Box 47">
          <a:extLst>
            <a:ext uri="{FF2B5EF4-FFF2-40B4-BE49-F238E27FC236}">
              <a16:creationId xmlns:a16="http://schemas.microsoft.com/office/drawing/2014/main" id="{BC9FC4D8-2C03-4661-B19A-1EDCCD6A116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8" name="Text Box 48">
          <a:extLst>
            <a:ext uri="{FF2B5EF4-FFF2-40B4-BE49-F238E27FC236}">
              <a16:creationId xmlns:a16="http://schemas.microsoft.com/office/drawing/2014/main" id="{AF91E035-6B1D-45A5-B5C5-A97F5229BDC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49" name="Text Box 49">
          <a:extLst>
            <a:ext uri="{FF2B5EF4-FFF2-40B4-BE49-F238E27FC236}">
              <a16:creationId xmlns:a16="http://schemas.microsoft.com/office/drawing/2014/main" id="{02089D84-B73F-4743-93E8-3144DDB153D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50" name="Text Box 50">
          <a:extLst>
            <a:ext uri="{FF2B5EF4-FFF2-40B4-BE49-F238E27FC236}">
              <a16:creationId xmlns:a16="http://schemas.microsoft.com/office/drawing/2014/main" id="{F248DFB7-B902-473A-A84C-2A90447BDCA3}"/>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51" name="Text Box 51">
          <a:extLst>
            <a:ext uri="{FF2B5EF4-FFF2-40B4-BE49-F238E27FC236}">
              <a16:creationId xmlns:a16="http://schemas.microsoft.com/office/drawing/2014/main" id="{E9849BC2-F6E8-41F2-AF0C-A0F08B24500D}"/>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2" name="Text Box 52">
          <a:extLst>
            <a:ext uri="{FF2B5EF4-FFF2-40B4-BE49-F238E27FC236}">
              <a16:creationId xmlns:a16="http://schemas.microsoft.com/office/drawing/2014/main" id="{6125E241-B0AD-4A2D-99E6-AC499E823B5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3" name="Text Box 53">
          <a:extLst>
            <a:ext uri="{FF2B5EF4-FFF2-40B4-BE49-F238E27FC236}">
              <a16:creationId xmlns:a16="http://schemas.microsoft.com/office/drawing/2014/main" id="{D8FFF60D-149C-4D4F-96A4-0F9AA347987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4" name="Text Box 54">
          <a:extLst>
            <a:ext uri="{FF2B5EF4-FFF2-40B4-BE49-F238E27FC236}">
              <a16:creationId xmlns:a16="http://schemas.microsoft.com/office/drawing/2014/main" id="{15FC7F90-A977-4373-8056-F07BE5E29B0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5" name="Text Box 55">
          <a:extLst>
            <a:ext uri="{FF2B5EF4-FFF2-40B4-BE49-F238E27FC236}">
              <a16:creationId xmlns:a16="http://schemas.microsoft.com/office/drawing/2014/main" id="{26277E0F-0F01-405E-9CE6-700868CD413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6" name="Text Box 56">
          <a:extLst>
            <a:ext uri="{FF2B5EF4-FFF2-40B4-BE49-F238E27FC236}">
              <a16:creationId xmlns:a16="http://schemas.microsoft.com/office/drawing/2014/main" id="{C79F3F5D-F7D6-49F3-96E6-4318C815DCA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57" name="Text Box 57">
          <a:extLst>
            <a:ext uri="{FF2B5EF4-FFF2-40B4-BE49-F238E27FC236}">
              <a16:creationId xmlns:a16="http://schemas.microsoft.com/office/drawing/2014/main" id="{11708FA9-5BCA-48D0-A129-01935A457B9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8" name="Text Box 58">
          <a:extLst>
            <a:ext uri="{FF2B5EF4-FFF2-40B4-BE49-F238E27FC236}">
              <a16:creationId xmlns:a16="http://schemas.microsoft.com/office/drawing/2014/main" id="{8805DECA-90C2-4E46-8954-CD21583B032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59" name="Text Box 59">
          <a:extLst>
            <a:ext uri="{FF2B5EF4-FFF2-40B4-BE49-F238E27FC236}">
              <a16:creationId xmlns:a16="http://schemas.microsoft.com/office/drawing/2014/main" id="{ACFEB60A-617B-4532-BA47-04851D4A810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0" name="Text Box 60">
          <a:extLst>
            <a:ext uri="{FF2B5EF4-FFF2-40B4-BE49-F238E27FC236}">
              <a16:creationId xmlns:a16="http://schemas.microsoft.com/office/drawing/2014/main" id="{3F33AC20-E309-46F2-8DAD-B9C8978E71F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1" name="Text Box 61">
          <a:extLst>
            <a:ext uri="{FF2B5EF4-FFF2-40B4-BE49-F238E27FC236}">
              <a16:creationId xmlns:a16="http://schemas.microsoft.com/office/drawing/2014/main" id="{611E2674-56A4-4219-A61C-BC713D2F18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2" name="Text Box 62">
          <a:extLst>
            <a:ext uri="{FF2B5EF4-FFF2-40B4-BE49-F238E27FC236}">
              <a16:creationId xmlns:a16="http://schemas.microsoft.com/office/drawing/2014/main" id="{EB78CE2E-2F2A-4619-BA4E-383AC94224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3" name="Text Box 63">
          <a:extLst>
            <a:ext uri="{FF2B5EF4-FFF2-40B4-BE49-F238E27FC236}">
              <a16:creationId xmlns:a16="http://schemas.microsoft.com/office/drawing/2014/main" id="{308C493F-921B-43A0-8621-AB9723D0162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4" name="Text Box 64">
          <a:extLst>
            <a:ext uri="{FF2B5EF4-FFF2-40B4-BE49-F238E27FC236}">
              <a16:creationId xmlns:a16="http://schemas.microsoft.com/office/drawing/2014/main" id="{1E49A24E-3003-4B5B-9DF2-19FAFB37A5D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5" name="Text Box 65">
          <a:extLst>
            <a:ext uri="{FF2B5EF4-FFF2-40B4-BE49-F238E27FC236}">
              <a16:creationId xmlns:a16="http://schemas.microsoft.com/office/drawing/2014/main" id="{4396D05B-5D24-4F26-BA2C-EC5E98FB21B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66" name="Text Box 66">
          <a:extLst>
            <a:ext uri="{FF2B5EF4-FFF2-40B4-BE49-F238E27FC236}">
              <a16:creationId xmlns:a16="http://schemas.microsoft.com/office/drawing/2014/main" id="{E317C60E-112A-48F2-A658-37E32BA955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67" name="Text Box 67">
          <a:extLst>
            <a:ext uri="{FF2B5EF4-FFF2-40B4-BE49-F238E27FC236}">
              <a16:creationId xmlns:a16="http://schemas.microsoft.com/office/drawing/2014/main" id="{232E6AA0-F913-4E29-A84F-0029A7FB1BE1}"/>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68" name="Text Box 68">
          <a:extLst>
            <a:ext uri="{FF2B5EF4-FFF2-40B4-BE49-F238E27FC236}">
              <a16:creationId xmlns:a16="http://schemas.microsoft.com/office/drawing/2014/main" id="{7E3374BB-7CF6-45FA-85F1-6806E0CB197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69" name="Text Box 69">
          <a:extLst>
            <a:ext uri="{FF2B5EF4-FFF2-40B4-BE49-F238E27FC236}">
              <a16:creationId xmlns:a16="http://schemas.microsoft.com/office/drawing/2014/main" id="{13FD1061-C41D-4648-8137-1DCB1C5CF4A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0" name="Text Box 70">
          <a:extLst>
            <a:ext uri="{FF2B5EF4-FFF2-40B4-BE49-F238E27FC236}">
              <a16:creationId xmlns:a16="http://schemas.microsoft.com/office/drawing/2014/main" id="{DB8E5697-FDC0-478D-A06F-F9FB2EA1931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1" name="Text Box 71">
          <a:extLst>
            <a:ext uri="{FF2B5EF4-FFF2-40B4-BE49-F238E27FC236}">
              <a16:creationId xmlns:a16="http://schemas.microsoft.com/office/drawing/2014/main" id="{C0183B5B-A149-4822-A2B5-00676A3D76C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2" name="Text Box 72">
          <a:extLst>
            <a:ext uri="{FF2B5EF4-FFF2-40B4-BE49-F238E27FC236}">
              <a16:creationId xmlns:a16="http://schemas.microsoft.com/office/drawing/2014/main" id="{ED20CE21-8B39-462F-B9AA-1234694B8E8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3" name="Text Box 73">
          <a:extLst>
            <a:ext uri="{FF2B5EF4-FFF2-40B4-BE49-F238E27FC236}">
              <a16:creationId xmlns:a16="http://schemas.microsoft.com/office/drawing/2014/main" id="{F34AC86D-1CA1-4A14-8106-39B6FD83FC0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74" name="Text Box 74">
          <a:extLst>
            <a:ext uri="{FF2B5EF4-FFF2-40B4-BE49-F238E27FC236}">
              <a16:creationId xmlns:a16="http://schemas.microsoft.com/office/drawing/2014/main" id="{AF845307-3093-4F75-BBC3-50C9D2BE58F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5" name="Text Box 75">
          <a:extLst>
            <a:ext uri="{FF2B5EF4-FFF2-40B4-BE49-F238E27FC236}">
              <a16:creationId xmlns:a16="http://schemas.microsoft.com/office/drawing/2014/main" id="{98C471D7-2E30-4A0D-890D-15417FF5BF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6" name="Text Box 76">
          <a:extLst>
            <a:ext uri="{FF2B5EF4-FFF2-40B4-BE49-F238E27FC236}">
              <a16:creationId xmlns:a16="http://schemas.microsoft.com/office/drawing/2014/main" id="{B756C675-6CBC-4CFF-94C1-6710EE8AEA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7" name="Text Box 77">
          <a:extLst>
            <a:ext uri="{FF2B5EF4-FFF2-40B4-BE49-F238E27FC236}">
              <a16:creationId xmlns:a16="http://schemas.microsoft.com/office/drawing/2014/main" id="{5C6FEB79-2AD3-4CF4-892C-8E4F79453BC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8" name="Text Box 78">
          <a:extLst>
            <a:ext uri="{FF2B5EF4-FFF2-40B4-BE49-F238E27FC236}">
              <a16:creationId xmlns:a16="http://schemas.microsoft.com/office/drawing/2014/main" id="{83425A75-59C6-458E-A9D2-8282EB304C6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79" name="Text Box 79">
          <a:extLst>
            <a:ext uri="{FF2B5EF4-FFF2-40B4-BE49-F238E27FC236}">
              <a16:creationId xmlns:a16="http://schemas.microsoft.com/office/drawing/2014/main" id="{F2DDFF75-78E3-4616-8E38-8D2EF90A045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0" name="Text Box 80">
          <a:extLst>
            <a:ext uri="{FF2B5EF4-FFF2-40B4-BE49-F238E27FC236}">
              <a16:creationId xmlns:a16="http://schemas.microsoft.com/office/drawing/2014/main" id="{9DAA980F-66F6-4D56-972F-E4193D31DC9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1" name="Text Box 81">
          <a:extLst>
            <a:ext uri="{FF2B5EF4-FFF2-40B4-BE49-F238E27FC236}">
              <a16:creationId xmlns:a16="http://schemas.microsoft.com/office/drawing/2014/main" id="{08016387-6FF1-4C11-BB41-492E78CCD00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2" name="Text Box 82">
          <a:extLst>
            <a:ext uri="{FF2B5EF4-FFF2-40B4-BE49-F238E27FC236}">
              <a16:creationId xmlns:a16="http://schemas.microsoft.com/office/drawing/2014/main" id="{13843A5B-6A10-4DCC-838A-4A67263EC8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3" name="Text Box 83">
          <a:extLst>
            <a:ext uri="{FF2B5EF4-FFF2-40B4-BE49-F238E27FC236}">
              <a16:creationId xmlns:a16="http://schemas.microsoft.com/office/drawing/2014/main" id="{77293304-069F-4741-86A0-72B6B47DD5F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4" name="Text Box 84">
          <a:extLst>
            <a:ext uri="{FF2B5EF4-FFF2-40B4-BE49-F238E27FC236}">
              <a16:creationId xmlns:a16="http://schemas.microsoft.com/office/drawing/2014/main" id="{540CC195-1926-41C1-95AB-BB0A7C81F82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5" name="Text Box 85">
          <a:extLst>
            <a:ext uri="{FF2B5EF4-FFF2-40B4-BE49-F238E27FC236}">
              <a16:creationId xmlns:a16="http://schemas.microsoft.com/office/drawing/2014/main" id="{2DCF2A3A-D157-44A4-89DA-A348C7D9010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86" name="Text Box 86">
          <a:extLst>
            <a:ext uri="{FF2B5EF4-FFF2-40B4-BE49-F238E27FC236}">
              <a16:creationId xmlns:a16="http://schemas.microsoft.com/office/drawing/2014/main" id="{6F703AB5-E0CB-4AC3-BF46-2241E7AEFEC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7" name="Text Box 87">
          <a:extLst>
            <a:ext uri="{FF2B5EF4-FFF2-40B4-BE49-F238E27FC236}">
              <a16:creationId xmlns:a16="http://schemas.microsoft.com/office/drawing/2014/main" id="{2648EA4E-A9FE-4948-949D-047E4F5E37B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8" name="Text Box 88">
          <a:extLst>
            <a:ext uri="{FF2B5EF4-FFF2-40B4-BE49-F238E27FC236}">
              <a16:creationId xmlns:a16="http://schemas.microsoft.com/office/drawing/2014/main" id="{989BB0C0-8E59-42DA-9598-A5ACE5F9D85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89" name="Text Box 89">
          <a:extLst>
            <a:ext uri="{FF2B5EF4-FFF2-40B4-BE49-F238E27FC236}">
              <a16:creationId xmlns:a16="http://schemas.microsoft.com/office/drawing/2014/main" id="{B92B5772-AC29-4DD7-88A3-B7154512AE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0" name="Text Box 90">
          <a:extLst>
            <a:ext uri="{FF2B5EF4-FFF2-40B4-BE49-F238E27FC236}">
              <a16:creationId xmlns:a16="http://schemas.microsoft.com/office/drawing/2014/main" id="{318FE2C1-B735-4146-BA2A-90BE6F2EBFC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1" name="Text Box 91">
          <a:extLst>
            <a:ext uri="{FF2B5EF4-FFF2-40B4-BE49-F238E27FC236}">
              <a16:creationId xmlns:a16="http://schemas.microsoft.com/office/drawing/2014/main" id="{2D99230A-4D08-4B47-922A-FC7E60B0F1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2" name="Text Box 92">
          <a:extLst>
            <a:ext uri="{FF2B5EF4-FFF2-40B4-BE49-F238E27FC236}">
              <a16:creationId xmlns:a16="http://schemas.microsoft.com/office/drawing/2014/main" id="{D0B7517A-A431-4BB5-876C-2EC532BE6E7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3" name="Text Box 93">
          <a:extLst>
            <a:ext uri="{FF2B5EF4-FFF2-40B4-BE49-F238E27FC236}">
              <a16:creationId xmlns:a16="http://schemas.microsoft.com/office/drawing/2014/main" id="{52FE23E1-FCA0-4F20-B2C0-6763212965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4" name="Text Box 94">
          <a:extLst>
            <a:ext uri="{FF2B5EF4-FFF2-40B4-BE49-F238E27FC236}">
              <a16:creationId xmlns:a16="http://schemas.microsoft.com/office/drawing/2014/main" id="{673166C6-E42E-4339-AB38-8DA0A5E4A32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95" name="Text Box 95">
          <a:extLst>
            <a:ext uri="{FF2B5EF4-FFF2-40B4-BE49-F238E27FC236}">
              <a16:creationId xmlns:a16="http://schemas.microsoft.com/office/drawing/2014/main" id="{04314EA7-E83B-4F86-9DFD-0241E98CE47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6" name="Text Box 96">
          <a:extLst>
            <a:ext uri="{FF2B5EF4-FFF2-40B4-BE49-F238E27FC236}">
              <a16:creationId xmlns:a16="http://schemas.microsoft.com/office/drawing/2014/main" id="{51215123-7947-4D23-A200-8C0A506955F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7" name="Text Box 97">
          <a:extLst>
            <a:ext uri="{FF2B5EF4-FFF2-40B4-BE49-F238E27FC236}">
              <a16:creationId xmlns:a16="http://schemas.microsoft.com/office/drawing/2014/main" id="{BBE98035-DD4C-40A2-9C04-F583D6097B9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98" name="Text Box 98">
          <a:extLst>
            <a:ext uri="{FF2B5EF4-FFF2-40B4-BE49-F238E27FC236}">
              <a16:creationId xmlns:a16="http://schemas.microsoft.com/office/drawing/2014/main" id="{F5C8DE8B-4FFF-4C1E-8E29-3C9D93CD0E53}"/>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99" name="Text Box 99">
          <a:extLst>
            <a:ext uri="{FF2B5EF4-FFF2-40B4-BE49-F238E27FC236}">
              <a16:creationId xmlns:a16="http://schemas.microsoft.com/office/drawing/2014/main" id="{51BD0C56-B5E9-4797-BFB2-4A7FD275CCB6}"/>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00" name="Text Box 100">
          <a:extLst>
            <a:ext uri="{FF2B5EF4-FFF2-40B4-BE49-F238E27FC236}">
              <a16:creationId xmlns:a16="http://schemas.microsoft.com/office/drawing/2014/main" id="{A038E0A6-403C-4B40-8D92-D8CB0CA5F5A1}"/>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1" name="Text Box 101">
          <a:extLst>
            <a:ext uri="{FF2B5EF4-FFF2-40B4-BE49-F238E27FC236}">
              <a16:creationId xmlns:a16="http://schemas.microsoft.com/office/drawing/2014/main" id="{800AA2B1-012A-4176-B154-6FFF30D93ED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2" name="Text Box 102">
          <a:extLst>
            <a:ext uri="{FF2B5EF4-FFF2-40B4-BE49-F238E27FC236}">
              <a16:creationId xmlns:a16="http://schemas.microsoft.com/office/drawing/2014/main" id="{9827D40C-59F9-461E-9587-3BC782B0A1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3" name="Text Box 103">
          <a:extLst>
            <a:ext uri="{FF2B5EF4-FFF2-40B4-BE49-F238E27FC236}">
              <a16:creationId xmlns:a16="http://schemas.microsoft.com/office/drawing/2014/main" id="{B5798E10-9755-46A5-9224-B89157681AE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4" name="Text Box 104">
          <a:extLst>
            <a:ext uri="{FF2B5EF4-FFF2-40B4-BE49-F238E27FC236}">
              <a16:creationId xmlns:a16="http://schemas.microsoft.com/office/drawing/2014/main" id="{ABCA345D-F39F-4606-AFA3-1E073A3EEE1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5" name="Text Box 105">
          <a:extLst>
            <a:ext uri="{FF2B5EF4-FFF2-40B4-BE49-F238E27FC236}">
              <a16:creationId xmlns:a16="http://schemas.microsoft.com/office/drawing/2014/main" id="{FCF454DD-47EF-4AB1-936F-BFA557713B3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06" name="Text Box 106">
          <a:extLst>
            <a:ext uri="{FF2B5EF4-FFF2-40B4-BE49-F238E27FC236}">
              <a16:creationId xmlns:a16="http://schemas.microsoft.com/office/drawing/2014/main" id="{AFF7E06C-777D-4F9F-90C1-EC8F7DE1653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7" name="Text Box 107">
          <a:extLst>
            <a:ext uri="{FF2B5EF4-FFF2-40B4-BE49-F238E27FC236}">
              <a16:creationId xmlns:a16="http://schemas.microsoft.com/office/drawing/2014/main" id="{A51E70AD-4EBF-43E4-B110-6A68C4E7D32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8" name="Text Box 108">
          <a:extLst>
            <a:ext uri="{FF2B5EF4-FFF2-40B4-BE49-F238E27FC236}">
              <a16:creationId xmlns:a16="http://schemas.microsoft.com/office/drawing/2014/main" id="{3644BF9F-8E38-4AA3-8134-DA45FA3763D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09" name="Text Box 109">
          <a:extLst>
            <a:ext uri="{FF2B5EF4-FFF2-40B4-BE49-F238E27FC236}">
              <a16:creationId xmlns:a16="http://schemas.microsoft.com/office/drawing/2014/main" id="{BC0C12BE-DA9C-4FAF-8766-14606BC0F9F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0" name="Text Box 110">
          <a:extLst>
            <a:ext uri="{FF2B5EF4-FFF2-40B4-BE49-F238E27FC236}">
              <a16:creationId xmlns:a16="http://schemas.microsoft.com/office/drawing/2014/main" id="{D7C28927-080D-4B89-91F6-5C1B9459FA6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1" name="Text Box 111">
          <a:extLst>
            <a:ext uri="{FF2B5EF4-FFF2-40B4-BE49-F238E27FC236}">
              <a16:creationId xmlns:a16="http://schemas.microsoft.com/office/drawing/2014/main" id="{2C0A802F-7442-44C3-9B7E-211E46D2E6E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2" name="Text Box 112">
          <a:extLst>
            <a:ext uri="{FF2B5EF4-FFF2-40B4-BE49-F238E27FC236}">
              <a16:creationId xmlns:a16="http://schemas.microsoft.com/office/drawing/2014/main" id="{D742613B-AEE6-47D1-ACD0-A0DCE21464C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3" name="Text Box 113">
          <a:extLst>
            <a:ext uri="{FF2B5EF4-FFF2-40B4-BE49-F238E27FC236}">
              <a16:creationId xmlns:a16="http://schemas.microsoft.com/office/drawing/2014/main" id="{EF292D64-9CBE-4F23-972B-88C38C4508E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4" name="Text Box 114">
          <a:extLst>
            <a:ext uri="{FF2B5EF4-FFF2-40B4-BE49-F238E27FC236}">
              <a16:creationId xmlns:a16="http://schemas.microsoft.com/office/drawing/2014/main" id="{C7DEF74A-E39A-4398-BA9A-DF9CBD41660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15" name="Text Box 115">
          <a:extLst>
            <a:ext uri="{FF2B5EF4-FFF2-40B4-BE49-F238E27FC236}">
              <a16:creationId xmlns:a16="http://schemas.microsoft.com/office/drawing/2014/main" id="{C55058E1-8CE2-435C-A615-5886676152F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16" name="Text Box 116">
          <a:extLst>
            <a:ext uri="{FF2B5EF4-FFF2-40B4-BE49-F238E27FC236}">
              <a16:creationId xmlns:a16="http://schemas.microsoft.com/office/drawing/2014/main" id="{7AA62368-6BB5-4817-81F1-DA4C019139B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17" name="Text Box 117">
          <a:extLst>
            <a:ext uri="{FF2B5EF4-FFF2-40B4-BE49-F238E27FC236}">
              <a16:creationId xmlns:a16="http://schemas.microsoft.com/office/drawing/2014/main" id="{E8E70132-1C52-430C-AED5-048ED0A1B295}"/>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8" name="Text Box 118">
          <a:extLst>
            <a:ext uri="{FF2B5EF4-FFF2-40B4-BE49-F238E27FC236}">
              <a16:creationId xmlns:a16="http://schemas.microsoft.com/office/drawing/2014/main" id="{B653496D-C98D-4817-9CE2-7D12CE8A106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19" name="Text Box 119">
          <a:extLst>
            <a:ext uri="{FF2B5EF4-FFF2-40B4-BE49-F238E27FC236}">
              <a16:creationId xmlns:a16="http://schemas.microsoft.com/office/drawing/2014/main" id="{2ECF1D3B-C304-44F0-9C80-530D024CD38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0" name="Text Box 120">
          <a:extLst>
            <a:ext uri="{FF2B5EF4-FFF2-40B4-BE49-F238E27FC236}">
              <a16:creationId xmlns:a16="http://schemas.microsoft.com/office/drawing/2014/main" id="{F3616364-0DDB-45C0-8EC1-C98AD6EBCAC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1" name="Text Box 121">
          <a:extLst>
            <a:ext uri="{FF2B5EF4-FFF2-40B4-BE49-F238E27FC236}">
              <a16:creationId xmlns:a16="http://schemas.microsoft.com/office/drawing/2014/main" id="{A5210A50-F864-4075-8422-B0BD2300DF2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2" name="Text Box 122">
          <a:extLst>
            <a:ext uri="{FF2B5EF4-FFF2-40B4-BE49-F238E27FC236}">
              <a16:creationId xmlns:a16="http://schemas.microsoft.com/office/drawing/2014/main" id="{5A60EB37-D3A6-4B37-9620-15D398242F6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23" name="Text Box 123">
          <a:extLst>
            <a:ext uri="{FF2B5EF4-FFF2-40B4-BE49-F238E27FC236}">
              <a16:creationId xmlns:a16="http://schemas.microsoft.com/office/drawing/2014/main" id="{B7283EAD-EDB6-43E1-B390-733DAA90957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4" name="Text Box 124">
          <a:extLst>
            <a:ext uri="{FF2B5EF4-FFF2-40B4-BE49-F238E27FC236}">
              <a16:creationId xmlns:a16="http://schemas.microsoft.com/office/drawing/2014/main" id="{C156BE15-48D3-4220-B86A-BC5C0F1C0C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5" name="Text Box 125">
          <a:extLst>
            <a:ext uri="{FF2B5EF4-FFF2-40B4-BE49-F238E27FC236}">
              <a16:creationId xmlns:a16="http://schemas.microsoft.com/office/drawing/2014/main" id="{329B5D81-8A43-42C5-B97E-C189D97A841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6" name="Text Box 126">
          <a:extLst>
            <a:ext uri="{FF2B5EF4-FFF2-40B4-BE49-F238E27FC236}">
              <a16:creationId xmlns:a16="http://schemas.microsoft.com/office/drawing/2014/main" id="{F72BF886-7016-4586-9860-D828649FAB7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7" name="Text Box 127">
          <a:extLst>
            <a:ext uri="{FF2B5EF4-FFF2-40B4-BE49-F238E27FC236}">
              <a16:creationId xmlns:a16="http://schemas.microsoft.com/office/drawing/2014/main" id="{44715B9E-ADE9-48EA-938A-E7BC889B45A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8" name="Text Box 128">
          <a:extLst>
            <a:ext uri="{FF2B5EF4-FFF2-40B4-BE49-F238E27FC236}">
              <a16:creationId xmlns:a16="http://schemas.microsoft.com/office/drawing/2014/main" id="{0E4DFDBC-4AE1-475C-9C7C-AB766337C10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29" name="Text Box 129">
          <a:extLst>
            <a:ext uri="{FF2B5EF4-FFF2-40B4-BE49-F238E27FC236}">
              <a16:creationId xmlns:a16="http://schemas.microsoft.com/office/drawing/2014/main" id="{631541F4-D917-4948-BF17-0D40AAF66E3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0" name="Text Box 130">
          <a:extLst>
            <a:ext uri="{FF2B5EF4-FFF2-40B4-BE49-F238E27FC236}">
              <a16:creationId xmlns:a16="http://schemas.microsoft.com/office/drawing/2014/main" id="{672025AB-93C3-4F93-B29F-9F72277B114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1" name="Text Box 131">
          <a:extLst>
            <a:ext uri="{FF2B5EF4-FFF2-40B4-BE49-F238E27FC236}">
              <a16:creationId xmlns:a16="http://schemas.microsoft.com/office/drawing/2014/main" id="{DDDE5D0D-D959-4689-BAD7-2133DE7B080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2" name="Text Box 132">
          <a:extLst>
            <a:ext uri="{FF2B5EF4-FFF2-40B4-BE49-F238E27FC236}">
              <a16:creationId xmlns:a16="http://schemas.microsoft.com/office/drawing/2014/main" id="{DD99DB88-F1B5-499D-8F06-AEC4E3E1114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3" name="Text Box 133">
          <a:extLst>
            <a:ext uri="{FF2B5EF4-FFF2-40B4-BE49-F238E27FC236}">
              <a16:creationId xmlns:a16="http://schemas.microsoft.com/office/drawing/2014/main" id="{8D204236-E1E6-42FA-8214-B60D265D68B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4" name="Text Box 134">
          <a:extLst>
            <a:ext uri="{FF2B5EF4-FFF2-40B4-BE49-F238E27FC236}">
              <a16:creationId xmlns:a16="http://schemas.microsoft.com/office/drawing/2014/main" id="{FA937E71-F68D-4717-A147-AF14CE1B3FF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5" name="Text Box 135">
          <a:extLst>
            <a:ext uri="{FF2B5EF4-FFF2-40B4-BE49-F238E27FC236}">
              <a16:creationId xmlns:a16="http://schemas.microsoft.com/office/drawing/2014/main" id="{15F9E016-9E55-4796-A09B-A03258A3D6F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6" name="Text Box 136">
          <a:extLst>
            <a:ext uri="{FF2B5EF4-FFF2-40B4-BE49-F238E27FC236}">
              <a16:creationId xmlns:a16="http://schemas.microsoft.com/office/drawing/2014/main" id="{E408A58B-55F0-4269-A85D-67DC40BA541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7" name="Text Box 137">
          <a:extLst>
            <a:ext uri="{FF2B5EF4-FFF2-40B4-BE49-F238E27FC236}">
              <a16:creationId xmlns:a16="http://schemas.microsoft.com/office/drawing/2014/main" id="{39D99096-5B44-45CE-9FEE-B43E7F35592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38" name="Text Box 138">
          <a:extLst>
            <a:ext uri="{FF2B5EF4-FFF2-40B4-BE49-F238E27FC236}">
              <a16:creationId xmlns:a16="http://schemas.microsoft.com/office/drawing/2014/main" id="{14E7272A-13F1-41E1-9C1A-3FAEFF9900D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39" name="Text Box 139">
          <a:extLst>
            <a:ext uri="{FF2B5EF4-FFF2-40B4-BE49-F238E27FC236}">
              <a16:creationId xmlns:a16="http://schemas.microsoft.com/office/drawing/2014/main" id="{D07379E2-AE28-4E0F-9100-7BD2253058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0" name="Text Box 140">
          <a:extLst>
            <a:ext uri="{FF2B5EF4-FFF2-40B4-BE49-F238E27FC236}">
              <a16:creationId xmlns:a16="http://schemas.microsoft.com/office/drawing/2014/main" id="{AF71803F-1A83-4C99-8205-65F50BCABE0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1" name="Text Box 141">
          <a:extLst>
            <a:ext uri="{FF2B5EF4-FFF2-40B4-BE49-F238E27FC236}">
              <a16:creationId xmlns:a16="http://schemas.microsoft.com/office/drawing/2014/main" id="{BF7F2222-6060-4D27-96EE-0A926E9FDB8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2" name="Text Box 142">
          <a:extLst>
            <a:ext uri="{FF2B5EF4-FFF2-40B4-BE49-F238E27FC236}">
              <a16:creationId xmlns:a16="http://schemas.microsoft.com/office/drawing/2014/main" id="{1F5735CC-4A6B-485D-95E1-FB1243A4624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3" name="Text Box 143">
          <a:extLst>
            <a:ext uri="{FF2B5EF4-FFF2-40B4-BE49-F238E27FC236}">
              <a16:creationId xmlns:a16="http://schemas.microsoft.com/office/drawing/2014/main" id="{22120425-D3CA-4F6D-A0ED-AB808FF8F7A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44" name="Text Box 144">
          <a:extLst>
            <a:ext uri="{FF2B5EF4-FFF2-40B4-BE49-F238E27FC236}">
              <a16:creationId xmlns:a16="http://schemas.microsoft.com/office/drawing/2014/main" id="{5E7C96B2-8C0D-441F-9555-C3818777E65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5" name="Text Box 145">
          <a:extLst>
            <a:ext uri="{FF2B5EF4-FFF2-40B4-BE49-F238E27FC236}">
              <a16:creationId xmlns:a16="http://schemas.microsoft.com/office/drawing/2014/main" id="{5F45E913-080F-45D8-ACAE-0D94953A203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6" name="Text Box 146">
          <a:extLst>
            <a:ext uri="{FF2B5EF4-FFF2-40B4-BE49-F238E27FC236}">
              <a16:creationId xmlns:a16="http://schemas.microsoft.com/office/drawing/2014/main" id="{3F4ADAE0-EECA-45AC-A176-ACFF17D899A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47" name="Text Box 147">
          <a:extLst>
            <a:ext uri="{FF2B5EF4-FFF2-40B4-BE49-F238E27FC236}">
              <a16:creationId xmlns:a16="http://schemas.microsoft.com/office/drawing/2014/main" id="{4AA8D9F1-5B5F-4A6F-9674-FD4D5BA51AA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48" name="Text Box 148">
          <a:extLst>
            <a:ext uri="{FF2B5EF4-FFF2-40B4-BE49-F238E27FC236}">
              <a16:creationId xmlns:a16="http://schemas.microsoft.com/office/drawing/2014/main" id="{74FB6968-CD30-4D15-844A-BD910A865C56}"/>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49" name="Text Box 149">
          <a:extLst>
            <a:ext uri="{FF2B5EF4-FFF2-40B4-BE49-F238E27FC236}">
              <a16:creationId xmlns:a16="http://schemas.microsoft.com/office/drawing/2014/main" id="{3F785E17-08DF-4E9F-8F13-EF251719534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0" name="Text Box 150">
          <a:extLst>
            <a:ext uri="{FF2B5EF4-FFF2-40B4-BE49-F238E27FC236}">
              <a16:creationId xmlns:a16="http://schemas.microsoft.com/office/drawing/2014/main" id="{6607F8D9-2513-425A-B194-9169CEE566B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1" name="Text Box 151">
          <a:extLst>
            <a:ext uri="{FF2B5EF4-FFF2-40B4-BE49-F238E27FC236}">
              <a16:creationId xmlns:a16="http://schemas.microsoft.com/office/drawing/2014/main" id="{1D27EDAF-A623-48B9-AFA8-6CC0502CC8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2" name="Text Box 152">
          <a:extLst>
            <a:ext uri="{FF2B5EF4-FFF2-40B4-BE49-F238E27FC236}">
              <a16:creationId xmlns:a16="http://schemas.microsoft.com/office/drawing/2014/main" id="{F0D9BC2C-FE6A-425B-B904-7D28B097A86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3" name="Text Box 153">
          <a:extLst>
            <a:ext uri="{FF2B5EF4-FFF2-40B4-BE49-F238E27FC236}">
              <a16:creationId xmlns:a16="http://schemas.microsoft.com/office/drawing/2014/main" id="{D625E76F-7D01-4B8E-AC62-24540F273B9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4" name="Text Box 154">
          <a:extLst>
            <a:ext uri="{FF2B5EF4-FFF2-40B4-BE49-F238E27FC236}">
              <a16:creationId xmlns:a16="http://schemas.microsoft.com/office/drawing/2014/main" id="{1B837AF0-ABC4-4631-BA2D-75802ED2F30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55" name="Text Box 155">
          <a:extLst>
            <a:ext uri="{FF2B5EF4-FFF2-40B4-BE49-F238E27FC236}">
              <a16:creationId xmlns:a16="http://schemas.microsoft.com/office/drawing/2014/main" id="{C1B8C61C-D1E9-4535-878D-CBD381E7BEE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6" name="Text Box 156">
          <a:extLst>
            <a:ext uri="{FF2B5EF4-FFF2-40B4-BE49-F238E27FC236}">
              <a16:creationId xmlns:a16="http://schemas.microsoft.com/office/drawing/2014/main" id="{21B55B1D-F51F-4587-908C-A22FE1491C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7" name="Text Box 157">
          <a:extLst>
            <a:ext uri="{FF2B5EF4-FFF2-40B4-BE49-F238E27FC236}">
              <a16:creationId xmlns:a16="http://schemas.microsoft.com/office/drawing/2014/main" id="{98ACF937-F5A9-461F-83D8-25D4026F0D3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8" name="Text Box 158">
          <a:extLst>
            <a:ext uri="{FF2B5EF4-FFF2-40B4-BE49-F238E27FC236}">
              <a16:creationId xmlns:a16="http://schemas.microsoft.com/office/drawing/2014/main" id="{DA5CB6BF-3AB8-4DE3-B9FF-A6577D3CD9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59" name="Text Box 159">
          <a:extLst>
            <a:ext uri="{FF2B5EF4-FFF2-40B4-BE49-F238E27FC236}">
              <a16:creationId xmlns:a16="http://schemas.microsoft.com/office/drawing/2014/main" id="{E227205C-60D2-4673-BA76-5CDFA69C13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0" name="Text Box 160">
          <a:extLst>
            <a:ext uri="{FF2B5EF4-FFF2-40B4-BE49-F238E27FC236}">
              <a16:creationId xmlns:a16="http://schemas.microsoft.com/office/drawing/2014/main" id="{FBF4BA88-51B6-43EC-9B3C-9345CF00C1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1" name="Text Box 161">
          <a:extLst>
            <a:ext uri="{FF2B5EF4-FFF2-40B4-BE49-F238E27FC236}">
              <a16:creationId xmlns:a16="http://schemas.microsoft.com/office/drawing/2014/main" id="{8D3C802F-B0A1-4746-B1DA-2611933FCCB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2" name="Text Box 162">
          <a:extLst>
            <a:ext uri="{FF2B5EF4-FFF2-40B4-BE49-F238E27FC236}">
              <a16:creationId xmlns:a16="http://schemas.microsoft.com/office/drawing/2014/main" id="{08FC8799-CF8C-4563-9C49-8F0A09CBEA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3" name="Text Box 163">
          <a:extLst>
            <a:ext uri="{FF2B5EF4-FFF2-40B4-BE49-F238E27FC236}">
              <a16:creationId xmlns:a16="http://schemas.microsoft.com/office/drawing/2014/main" id="{56A2704B-7816-405A-9E99-F2C443AD602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64" name="Text Box 164">
          <a:extLst>
            <a:ext uri="{FF2B5EF4-FFF2-40B4-BE49-F238E27FC236}">
              <a16:creationId xmlns:a16="http://schemas.microsoft.com/office/drawing/2014/main" id="{B2AE03D2-9A2D-420D-8E40-2D295B4C0DB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65" name="Text Box 165">
          <a:extLst>
            <a:ext uri="{FF2B5EF4-FFF2-40B4-BE49-F238E27FC236}">
              <a16:creationId xmlns:a16="http://schemas.microsoft.com/office/drawing/2014/main" id="{D7245490-CD23-4C01-AF03-032DDB7A862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66" name="Text Box 166">
          <a:extLst>
            <a:ext uri="{FF2B5EF4-FFF2-40B4-BE49-F238E27FC236}">
              <a16:creationId xmlns:a16="http://schemas.microsoft.com/office/drawing/2014/main" id="{41983F11-8354-4703-89FF-A812183747E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7" name="Text Box 167">
          <a:extLst>
            <a:ext uri="{FF2B5EF4-FFF2-40B4-BE49-F238E27FC236}">
              <a16:creationId xmlns:a16="http://schemas.microsoft.com/office/drawing/2014/main" id="{5A3699F0-3F87-4AF0-8E24-975EA2F3EC3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8" name="Text Box 168">
          <a:extLst>
            <a:ext uri="{FF2B5EF4-FFF2-40B4-BE49-F238E27FC236}">
              <a16:creationId xmlns:a16="http://schemas.microsoft.com/office/drawing/2014/main" id="{1B60C6C5-2B88-48B9-BE57-B1707B476AB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69" name="Text Box 169">
          <a:extLst>
            <a:ext uri="{FF2B5EF4-FFF2-40B4-BE49-F238E27FC236}">
              <a16:creationId xmlns:a16="http://schemas.microsoft.com/office/drawing/2014/main" id="{16A5F532-1EB8-4B6A-B4E6-A01162F6662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0" name="Text Box 170">
          <a:extLst>
            <a:ext uri="{FF2B5EF4-FFF2-40B4-BE49-F238E27FC236}">
              <a16:creationId xmlns:a16="http://schemas.microsoft.com/office/drawing/2014/main" id="{D721EB1F-17D6-401B-AA3B-36A577FCC06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1" name="Text Box 171">
          <a:extLst>
            <a:ext uri="{FF2B5EF4-FFF2-40B4-BE49-F238E27FC236}">
              <a16:creationId xmlns:a16="http://schemas.microsoft.com/office/drawing/2014/main" id="{3ADC2507-94CE-405C-A5CF-BFA02416636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2" name="Text Box 172">
          <a:extLst>
            <a:ext uri="{FF2B5EF4-FFF2-40B4-BE49-F238E27FC236}">
              <a16:creationId xmlns:a16="http://schemas.microsoft.com/office/drawing/2014/main" id="{897574E9-A5C4-45D1-B3B8-3F375E38EF6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3" name="Text Box 173">
          <a:extLst>
            <a:ext uri="{FF2B5EF4-FFF2-40B4-BE49-F238E27FC236}">
              <a16:creationId xmlns:a16="http://schemas.microsoft.com/office/drawing/2014/main" id="{E42B6013-1BEF-4927-BB7B-B6AC9B27D32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4" name="Text Box 174">
          <a:extLst>
            <a:ext uri="{FF2B5EF4-FFF2-40B4-BE49-F238E27FC236}">
              <a16:creationId xmlns:a16="http://schemas.microsoft.com/office/drawing/2014/main" id="{0E46044C-5499-476A-8D7D-1B5AC835671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5" name="Text Box 175">
          <a:extLst>
            <a:ext uri="{FF2B5EF4-FFF2-40B4-BE49-F238E27FC236}">
              <a16:creationId xmlns:a16="http://schemas.microsoft.com/office/drawing/2014/main" id="{951993C3-E28D-4659-BBAC-5D979956AF0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6" name="Text Box 176">
          <a:extLst>
            <a:ext uri="{FF2B5EF4-FFF2-40B4-BE49-F238E27FC236}">
              <a16:creationId xmlns:a16="http://schemas.microsoft.com/office/drawing/2014/main" id="{14B7D2A5-3B75-457A-BB20-4F17E997581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7" name="Text Box 177">
          <a:extLst>
            <a:ext uri="{FF2B5EF4-FFF2-40B4-BE49-F238E27FC236}">
              <a16:creationId xmlns:a16="http://schemas.microsoft.com/office/drawing/2014/main" id="{3FBE8FE0-A42E-468E-9463-9D6B5512A4B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78" name="Text Box 178">
          <a:extLst>
            <a:ext uri="{FF2B5EF4-FFF2-40B4-BE49-F238E27FC236}">
              <a16:creationId xmlns:a16="http://schemas.microsoft.com/office/drawing/2014/main" id="{583CC962-A148-4A70-B9DF-6CB6CA619A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79" name="Text Box 179">
          <a:extLst>
            <a:ext uri="{FF2B5EF4-FFF2-40B4-BE49-F238E27FC236}">
              <a16:creationId xmlns:a16="http://schemas.microsoft.com/office/drawing/2014/main" id="{11BA2A1D-58E7-449C-AC03-C6FC40A6872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0" name="Text Box 180">
          <a:extLst>
            <a:ext uri="{FF2B5EF4-FFF2-40B4-BE49-F238E27FC236}">
              <a16:creationId xmlns:a16="http://schemas.microsoft.com/office/drawing/2014/main" id="{0DF82832-22E3-4954-846A-1C3AA9BF7DA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1" name="Text Box 181">
          <a:extLst>
            <a:ext uri="{FF2B5EF4-FFF2-40B4-BE49-F238E27FC236}">
              <a16:creationId xmlns:a16="http://schemas.microsoft.com/office/drawing/2014/main" id="{3DBB14BC-EDBA-4B48-A6F2-D15E6119A7B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2" name="Text Box 182">
          <a:extLst>
            <a:ext uri="{FF2B5EF4-FFF2-40B4-BE49-F238E27FC236}">
              <a16:creationId xmlns:a16="http://schemas.microsoft.com/office/drawing/2014/main" id="{3B7EA97F-EF22-43F9-BD8A-BE32E7C9FDC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3" name="Text Box 183">
          <a:extLst>
            <a:ext uri="{FF2B5EF4-FFF2-40B4-BE49-F238E27FC236}">
              <a16:creationId xmlns:a16="http://schemas.microsoft.com/office/drawing/2014/main" id="{693A60CB-4727-4A48-A783-FD2098CF47D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4" name="Text Box 184">
          <a:extLst>
            <a:ext uri="{FF2B5EF4-FFF2-40B4-BE49-F238E27FC236}">
              <a16:creationId xmlns:a16="http://schemas.microsoft.com/office/drawing/2014/main" id="{AFF2BE56-0F9D-497F-8FA3-0C81582145E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5" name="Text Box 185">
          <a:extLst>
            <a:ext uri="{FF2B5EF4-FFF2-40B4-BE49-F238E27FC236}">
              <a16:creationId xmlns:a16="http://schemas.microsoft.com/office/drawing/2014/main" id="{20B69B31-0455-415B-B93A-9BE328E7415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6" name="Text Box 186">
          <a:extLst>
            <a:ext uri="{FF2B5EF4-FFF2-40B4-BE49-F238E27FC236}">
              <a16:creationId xmlns:a16="http://schemas.microsoft.com/office/drawing/2014/main" id="{C9BE7070-A8B4-4E66-A5FF-E7B31189362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87" name="Text Box 187">
          <a:extLst>
            <a:ext uri="{FF2B5EF4-FFF2-40B4-BE49-F238E27FC236}">
              <a16:creationId xmlns:a16="http://schemas.microsoft.com/office/drawing/2014/main" id="{45DA5414-CECD-43D9-8513-AB7D05AF10D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8" name="Text Box 188">
          <a:extLst>
            <a:ext uri="{FF2B5EF4-FFF2-40B4-BE49-F238E27FC236}">
              <a16:creationId xmlns:a16="http://schemas.microsoft.com/office/drawing/2014/main" id="{E478E90A-C7A7-41A2-9942-A46EBA20F7E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89" name="Text Box 189">
          <a:extLst>
            <a:ext uri="{FF2B5EF4-FFF2-40B4-BE49-F238E27FC236}">
              <a16:creationId xmlns:a16="http://schemas.microsoft.com/office/drawing/2014/main" id="{EF59C491-C5B2-483B-8BD9-ADFD99BD78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0" name="Text Box 190">
          <a:extLst>
            <a:ext uri="{FF2B5EF4-FFF2-40B4-BE49-F238E27FC236}">
              <a16:creationId xmlns:a16="http://schemas.microsoft.com/office/drawing/2014/main" id="{4FB13D2E-ABFA-4768-AC74-2219F61A8DC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1" name="Text Box 191">
          <a:extLst>
            <a:ext uri="{FF2B5EF4-FFF2-40B4-BE49-F238E27FC236}">
              <a16:creationId xmlns:a16="http://schemas.microsoft.com/office/drawing/2014/main" id="{ACC36EB1-C400-4656-9E0E-8F1F68B41AE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2" name="Text Box 192">
          <a:extLst>
            <a:ext uri="{FF2B5EF4-FFF2-40B4-BE49-F238E27FC236}">
              <a16:creationId xmlns:a16="http://schemas.microsoft.com/office/drawing/2014/main" id="{D48D1126-7744-4A4A-9C45-E46DD97B422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3" name="Text Box 194">
          <a:extLst>
            <a:ext uri="{FF2B5EF4-FFF2-40B4-BE49-F238E27FC236}">
              <a16:creationId xmlns:a16="http://schemas.microsoft.com/office/drawing/2014/main" id="{E1772469-044D-4270-8B12-9F9E02C6643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4" name="Text Box 195">
          <a:extLst>
            <a:ext uri="{FF2B5EF4-FFF2-40B4-BE49-F238E27FC236}">
              <a16:creationId xmlns:a16="http://schemas.microsoft.com/office/drawing/2014/main" id="{BFA493FE-A7EB-43C0-8938-6FB8F7B741C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195" name="Text Box 2">
          <a:extLst>
            <a:ext uri="{FF2B5EF4-FFF2-40B4-BE49-F238E27FC236}">
              <a16:creationId xmlns:a16="http://schemas.microsoft.com/office/drawing/2014/main" id="{BD9A8060-C9A9-4E06-B441-2EBE619D3E17}"/>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6" name="Text Box 3">
          <a:extLst>
            <a:ext uri="{FF2B5EF4-FFF2-40B4-BE49-F238E27FC236}">
              <a16:creationId xmlns:a16="http://schemas.microsoft.com/office/drawing/2014/main" id="{76E683C0-7B33-455E-9103-52DD2FEA03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7" name="Text Box 4">
          <a:extLst>
            <a:ext uri="{FF2B5EF4-FFF2-40B4-BE49-F238E27FC236}">
              <a16:creationId xmlns:a16="http://schemas.microsoft.com/office/drawing/2014/main" id="{A2AF483C-3633-45FC-B91C-B94629D8F32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198" name="Text Box 5">
          <a:extLst>
            <a:ext uri="{FF2B5EF4-FFF2-40B4-BE49-F238E27FC236}">
              <a16:creationId xmlns:a16="http://schemas.microsoft.com/office/drawing/2014/main" id="{55B9D6F5-20F7-44BC-8912-AE2B0E2A8D2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199" name="Text Box 6">
          <a:extLst>
            <a:ext uri="{FF2B5EF4-FFF2-40B4-BE49-F238E27FC236}">
              <a16:creationId xmlns:a16="http://schemas.microsoft.com/office/drawing/2014/main" id="{C73A7725-7AE8-4447-8A54-47EBC2081AD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0" name="Text Box 7">
          <a:extLst>
            <a:ext uri="{FF2B5EF4-FFF2-40B4-BE49-F238E27FC236}">
              <a16:creationId xmlns:a16="http://schemas.microsoft.com/office/drawing/2014/main" id="{318A8E55-5A93-4821-AD57-B95D8DBA3CC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1" name="Text Box 8">
          <a:extLst>
            <a:ext uri="{FF2B5EF4-FFF2-40B4-BE49-F238E27FC236}">
              <a16:creationId xmlns:a16="http://schemas.microsoft.com/office/drawing/2014/main" id="{8401B5B3-0FAD-4481-BF42-762174C1B6C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2" name="Text Box 9">
          <a:extLst>
            <a:ext uri="{FF2B5EF4-FFF2-40B4-BE49-F238E27FC236}">
              <a16:creationId xmlns:a16="http://schemas.microsoft.com/office/drawing/2014/main" id="{D9CFB146-C079-4787-B974-B5860F8A490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3" name="Text Box 10">
          <a:extLst>
            <a:ext uri="{FF2B5EF4-FFF2-40B4-BE49-F238E27FC236}">
              <a16:creationId xmlns:a16="http://schemas.microsoft.com/office/drawing/2014/main" id="{6051349F-AF40-43AA-8B97-6BF8D630AE8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4" name="Text Box 11">
          <a:extLst>
            <a:ext uri="{FF2B5EF4-FFF2-40B4-BE49-F238E27FC236}">
              <a16:creationId xmlns:a16="http://schemas.microsoft.com/office/drawing/2014/main" id="{C9EFD618-8701-4199-A00E-67DBF20C98F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5" name="Text Box 12">
          <a:extLst>
            <a:ext uri="{FF2B5EF4-FFF2-40B4-BE49-F238E27FC236}">
              <a16:creationId xmlns:a16="http://schemas.microsoft.com/office/drawing/2014/main" id="{12EEE9EE-2BE7-4B69-929C-0B3A0C6609E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6" name="Text Box 13">
          <a:extLst>
            <a:ext uri="{FF2B5EF4-FFF2-40B4-BE49-F238E27FC236}">
              <a16:creationId xmlns:a16="http://schemas.microsoft.com/office/drawing/2014/main" id="{49429782-B035-4F29-91CD-8BFA4AD5FB9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07" name="Text Box 14">
          <a:extLst>
            <a:ext uri="{FF2B5EF4-FFF2-40B4-BE49-F238E27FC236}">
              <a16:creationId xmlns:a16="http://schemas.microsoft.com/office/drawing/2014/main" id="{B5CD2DB3-BB45-4E40-9B54-4012E8BB00C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8" name="Text Box 15">
          <a:extLst>
            <a:ext uri="{FF2B5EF4-FFF2-40B4-BE49-F238E27FC236}">
              <a16:creationId xmlns:a16="http://schemas.microsoft.com/office/drawing/2014/main" id="{A01EC452-C0C0-464A-9178-5E9B5DE03F8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09" name="Text Box 16">
          <a:extLst>
            <a:ext uri="{FF2B5EF4-FFF2-40B4-BE49-F238E27FC236}">
              <a16:creationId xmlns:a16="http://schemas.microsoft.com/office/drawing/2014/main" id="{180600F5-D89E-455E-BC93-14C3C9BF1CD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0" name="Text Box 17">
          <a:extLst>
            <a:ext uri="{FF2B5EF4-FFF2-40B4-BE49-F238E27FC236}">
              <a16:creationId xmlns:a16="http://schemas.microsoft.com/office/drawing/2014/main" id="{ED7473AC-6D75-4F1D-9F3E-3332B4838B2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11" name="Text Box 18">
          <a:extLst>
            <a:ext uri="{FF2B5EF4-FFF2-40B4-BE49-F238E27FC236}">
              <a16:creationId xmlns:a16="http://schemas.microsoft.com/office/drawing/2014/main" id="{5AEC6994-E4FF-423E-8877-443855805D7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12" name="Text Box 19">
          <a:extLst>
            <a:ext uri="{FF2B5EF4-FFF2-40B4-BE49-F238E27FC236}">
              <a16:creationId xmlns:a16="http://schemas.microsoft.com/office/drawing/2014/main" id="{ECF8DDF2-7371-452C-8396-D0E8DD3520E2}"/>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3" name="Text Box 20">
          <a:extLst>
            <a:ext uri="{FF2B5EF4-FFF2-40B4-BE49-F238E27FC236}">
              <a16:creationId xmlns:a16="http://schemas.microsoft.com/office/drawing/2014/main" id="{BB6C8D46-269C-4EF0-9C2C-B8D34C38058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4" name="Text Box 21">
          <a:extLst>
            <a:ext uri="{FF2B5EF4-FFF2-40B4-BE49-F238E27FC236}">
              <a16:creationId xmlns:a16="http://schemas.microsoft.com/office/drawing/2014/main" id="{63D51D78-A4D3-4422-83D2-CB48A15B575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5" name="Text Box 22">
          <a:extLst>
            <a:ext uri="{FF2B5EF4-FFF2-40B4-BE49-F238E27FC236}">
              <a16:creationId xmlns:a16="http://schemas.microsoft.com/office/drawing/2014/main" id="{B501EC9E-EB90-4177-9043-23B348F290D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6" name="Text Box 23">
          <a:extLst>
            <a:ext uri="{FF2B5EF4-FFF2-40B4-BE49-F238E27FC236}">
              <a16:creationId xmlns:a16="http://schemas.microsoft.com/office/drawing/2014/main" id="{5BD7F5D0-E9D8-41D6-BE34-975EF011595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7" name="Text Box 24">
          <a:extLst>
            <a:ext uri="{FF2B5EF4-FFF2-40B4-BE49-F238E27FC236}">
              <a16:creationId xmlns:a16="http://schemas.microsoft.com/office/drawing/2014/main" id="{AC4B53B4-6413-4146-8A97-6981AE560CA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18" name="Text Box 25">
          <a:extLst>
            <a:ext uri="{FF2B5EF4-FFF2-40B4-BE49-F238E27FC236}">
              <a16:creationId xmlns:a16="http://schemas.microsoft.com/office/drawing/2014/main" id="{2CDCCF0A-31FA-4DD9-813C-5D45DBAFD19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19" name="Text Box 26">
          <a:extLst>
            <a:ext uri="{FF2B5EF4-FFF2-40B4-BE49-F238E27FC236}">
              <a16:creationId xmlns:a16="http://schemas.microsoft.com/office/drawing/2014/main" id="{6F9AC27F-97F0-4123-A877-75D0F752F7C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0" name="Text Box 27">
          <a:extLst>
            <a:ext uri="{FF2B5EF4-FFF2-40B4-BE49-F238E27FC236}">
              <a16:creationId xmlns:a16="http://schemas.microsoft.com/office/drawing/2014/main" id="{603CA659-9388-4A50-96D7-5793D02D297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1" name="Text Box 28">
          <a:extLst>
            <a:ext uri="{FF2B5EF4-FFF2-40B4-BE49-F238E27FC236}">
              <a16:creationId xmlns:a16="http://schemas.microsoft.com/office/drawing/2014/main" id="{31CE3F98-2615-4D23-B386-D4FC5A4E0F2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2" name="Text Box 29">
          <a:extLst>
            <a:ext uri="{FF2B5EF4-FFF2-40B4-BE49-F238E27FC236}">
              <a16:creationId xmlns:a16="http://schemas.microsoft.com/office/drawing/2014/main" id="{8DF1AF23-EE5F-44C0-A908-6C8D738E05C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3" name="Text Box 30">
          <a:extLst>
            <a:ext uri="{FF2B5EF4-FFF2-40B4-BE49-F238E27FC236}">
              <a16:creationId xmlns:a16="http://schemas.microsoft.com/office/drawing/2014/main" id="{27A87B03-F605-4E86-ACC7-51B36D9189C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4" name="Text Box 31">
          <a:extLst>
            <a:ext uri="{FF2B5EF4-FFF2-40B4-BE49-F238E27FC236}">
              <a16:creationId xmlns:a16="http://schemas.microsoft.com/office/drawing/2014/main" id="{7C0DA311-880C-4FBD-A6AA-AB07C8B38A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5" name="Text Box 32">
          <a:extLst>
            <a:ext uri="{FF2B5EF4-FFF2-40B4-BE49-F238E27FC236}">
              <a16:creationId xmlns:a16="http://schemas.microsoft.com/office/drawing/2014/main" id="{9FD19F1C-EAF5-4EE7-8F9A-34F13F47CF2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6" name="Text Box 33">
          <a:extLst>
            <a:ext uri="{FF2B5EF4-FFF2-40B4-BE49-F238E27FC236}">
              <a16:creationId xmlns:a16="http://schemas.microsoft.com/office/drawing/2014/main" id="{70684AA0-6A4A-4642-BCB2-C1D562CDE9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27" name="Text Box 34">
          <a:extLst>
            <a:ext uri="{FF2B5EF4-FFF2-40B4-BE49-F238E27FC236}">
              <a16:creationId xmlns:a16="http://schemas.microsoft.com/office/drawing/2014/main" id="{F0164238-6013-463C-98C8-BDD60474DCB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8" name="Text Box 35">
          <a:extLst>
            <a:ext uri="{FF2B5EF4-FFF2-40B4-BE49-F238E27FC236}">
              <a16:creationId xmlns:a16="http://schemas.microsoft.com/office/drawing/2014/main" id="{4010D966-2CAF-4FC3-A771-22836306D3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29" name="Text Box 36">
          <a:extLst>
            <a:ext uri="{FF2B5EF4-FFF2-40B4-BE49-F238E27FC236}">
              <a16:creationId xmlns:a16="http://schemas.microsoft.com/office/drawing/2014/main" id="{389695F8-00E5-4CDD-9DA4-AB61F02E549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0" name="Text Box 37">
          <a:extLst>
            <a:ext uri="{FF2B5EF4-FFF2-40B4-BE49-F238E27FC236}">
              <a16:creationId xmlns:a16="http://schemas.microsoft.com/office/drawing/2014/main" id="{20BC3A05-82EB-4B4F-9EFD-0563580F089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1" name="Text Box 38">
          <a:extLst>
            <a:ext uri="{FF2B5EF4-FFF2-40B4-BE49-F238E27FC236}">
              <a16:creationId xmlns:a16="http://schemas.microsoft.com/office/drawing/2014/main" id="{FF327F21-7B94-45E0-B621-05F0A2B040F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2" name="Text Box 39">
          <a:extLst>
            <a:ext uri="{FF2B5EF4-FFF2-40B4-BE49-F238E27FC236}">
              <a16:creationId xmlns:a16="http://schemas.microsoft.com/office/drawing/2014/main" id="{C14AFBC6-3C39-43FA-8C82-CB37D5C3AE3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33" name="Text Box 40">
          <a:extLst>
            <a:ext uri="{FF2B5EF4-FFF2-40B4-BE49-F238E27FC236}">
              <a16:creationId xmlns:a16="http://schemas.microsoft.com/office/drawing/2014/main" id="{6405475C-ED45-48D5-944E-ADEE0631C33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4" name="Text Box 41">
          <a:extLst>
            <a:ext uri="{FF2B5EF4-FFF2-40B4-BE49-F238E27FC236}">
              <a16:creationId xmlns:a16="http://schemas.microsoft.com/office/drawing/2014/main" id="{5E1D3BF2-C999-418D-843D-B2579B6EB25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5" name="Text Box 42">
          <a:extLst>
            <a:ext uri="{FF2B5EF4-FFF2-40B4-BE49-F238E27FC236}">
              <a16:creationId xmlns:a16="http://schemas.microsoft.com/office/drawing/2014/main" id="{66C4A5AA-77C9-47D4-BA91-A3F10ACD75F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6" name="Text Box 43">
          <a:extLst>
            <a:ext uri="{FF2B5EF4-FFF2-40B4-BE49-F238E27FC236}">
              <a16:creationId xmlns:a16="http://schemas.microsoft.com/office/drawing/2014/main" id="{2EBB2976-80BB-4B01-9ADB-5751B5073C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7" name="Text Box 44">
          <a:extLst>
            <a:ext uri="{FF2B5EF4-FFF2-40B4-BE49-F238E27FC236}">
              <a16:creationId xmlns:a16="http://schemas.microsoft.com/office/drawing/2014/main" id="{2191EEE0-14FE-4E1C-BE3C-047DF1BF927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8" name="Text Box 45">
          <a:extLst>
            <a:ext uri="{FF2B5EF4-FFF2-40B4-BE49-F238E27FC236}">
              <a16:creationId xmlns:a16="http://schemas.microsoft.com/office/drawing/2014/main" id="{F2E79356-B6DD-4C95-BAC0-846521A2F59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39" name="Text Box 46">
          <a:extLst>
            <a:ext uri="{FF2B5EF4-FFF2-40B4-BE49-F238E27FC236}">
              <a16:creationId xmlns:a16="http://schemas.microsoft.com/office/drawing/2014/main" id="{70491709-96A4-4A69-85A3-7E9D6415799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0" name="Text Box 47">
          <a:extLst>
            <a:ext uri="{FF2B5EF4-FFF2-40B4-BE49-F238E27FC236}">
              <a16:creationId xmlns:a16="http://schemas.microsoft.com/office/drawing/2014/main" id="{E03F954D-92F5-46B2-8CC8-81CAA8B6A96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1" name="Text Box 48">
          <a:extLst>
            <a:ext uri="{FF2B5EF4-FFF2-40B4-BE49-F238E27FC236}">
              <a16:creationId xmlns:a16="http://schemas.microsoft.com/office/drawing/2014/main" id="{D3DBD896-AAF6-4FF2-8912-3EC510CD342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2" name="Text Box 49">
          <a:extLst>
            <a:ext uri="{FF2B5EF4-FFF2-40B4-BE49-F238E27FC236}">
              <a16:creationId xmlns:a16="http://schemas.microsoft.com/office/drawing/2014/main" id="{5356181E-2C79-4712-BB40-1D784839635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43" name="Text Box 50">
          <a:extLst>
            <a:ext uri="{FF2B5EF4-FFF2-40B4-BE49-F238E27FC236}">
              <a16:creationId xmlns:a16="http://schemas.microsoft.com/office/drawing/2014/main" id="{17753A59-FE53-4082-9E7D-633AE18717BE}"/>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44" name="Text Box 51">
          <a:extLst>
            <a:ext uri="{FF2B5EF4-FFF2-40B4-BE49-F238E27FC236}">
              <a16:creationId xmlns:a16="http://schemas.microsoft.com/office/drawing/2014/main" id="{32ED8D8D-9F22-4F07-9788-1FF8CF94B30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5" name="Text Box 52">
          <a:extLst>
            <a:ext uri="{FF2B5EF4-FFF2-40B4-BE49-F238E27FC236}">
              <a16:creationId xmlns:a16="http://schemas.microsoft.com/office/drawing/2014/main" id="{AC5C8F7F-2DE3-40EA-A4DB-101AB46A8E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6" name="Text Box 53">
          <a:extLst>
            <a:ext uri="{FF2B5EF4-FFF2-40B4-BE49-F238E27FC236}">
              <a16:creationId xmlns:a16="http://schemas.microsoft.com/office/drawing/2014/main" id="{50B4B972-AE5B-4D4F-BA4C-265B2CB1B5C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47" name="Text Box 54">
          <a:extLst>
            <a:ext uri="{FF2B5EF4-FFF2-40B4-BE49-F238E27FC236}">
              <a16:creationId xmlns:a16="http://schemas.microsoft.com/office/drawing/2014/main" id="{08AA81AE-B8FC-4527-9DD6-BF92352A10D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8" name="Text Box 55">
          <a:extLst>
            <a:ext uri="{FF2B5EF4-FFF2-40B4-BE49-F238E27FC236}">
              <a16:creationId xmlns:a16="http://schemas.microsoft.com/office/drawing/2014/main" id="{3BC7708B-5771-4720-891F-E9B582D923F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49" name="Text Box 56">
          <a:extLst>
            <a:ext uri="{FF2B5EF4-FFF2-40B4-BE49-F238E27FC236}">
              <a16:creationId xmlns:a16="http://schemas.microsoft.com/office/drawing/2014/main" id="{5DEFA1CB-2E43-4941-9B09-88CE7A79DDA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0" name="Text Box 57">
          <a:extLst>
            <a:ext uri="{FF2B5EF4-FFF2-40B4-BE49-F238E27FC236}">
              <a16:creationId xmlns:a16="http://schemas.microsoft.com/office/drawing/2014/main" id="{0D4A330F-6EB8-4B56-9672-A2CE2F1276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1" name="Text Box 58">
          <a:extLst>
            <a:ext uri="{FF2B5EF4-FFF2-40B4-BE49-F238E27FC236}">
              <a16:creationId xmlns:a16="http://schemas.microsoft.com/office/drawing/2014/main" id="{4E9DDA46-03C0-4F70-A3B7-0FE3AC0CED1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2" name="Text Box 59">
          <a:extLst>
            <a:ext uri="{FF2B5EF4-FFF2-40B4-BE49-F238E27FC236}">
              <a16:creationId xmlns:a16="http://schemas.microsoft.com/office/drawing/2014/main" id="{0613716F-4923-49CF-8C0B-FD66467260B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3" name="Text Box 60">
          <a:extLst>
            <a:ext uri="{FF2B5EF4-FFF2-40B4-BE49-F238E27FC236}">
              <a16:creationId xmlns:a16="http://schemas.microsoft.com/office/drawing/2014/main" id="{A1441DA8-92F1-40A3-A4D5-92840DEBFA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4" name="Text Box 61">
          <a:extLst>
            <a:ext uri="{FF2B5EF4-FFF2-40B4-BE49-F238E27FC236}">
              <a16:creationId xmlns:a16="http://schemas.microsoft.com/office/drawing/2014/main" id="{961D060A-AA74-4872-9E20-CC720647BDD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5" name="Text Box 62">
          <a:extLst>
            <a:ext uri="{FF2B5EF4-FFF2-40B4-BE49-F238E27FC236}">
              <a16:creationId xmlns:a16="http://schemas.microsoft.com/office/drawing/2014/main" id="{6EA619EB-920A-4FC8-B235-09A350FEB18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56" name="Text Box 63">
          <a:extLst>
            <a:ext uri="{FF2B5EF4-FFF2-40B4-BE49-F238E27FC236}">
              <a16:creationId xmlns:a16="http://schemas.microsoft.com/office/drawing/2014/main" id="{386DEE6E-49AA-4726-B0F2-3BB86DBA8C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7" name="Text Box 64">
          <a:extLst>
            <a:ext uri="{FF2B5EF4-FFF2-40B4-BE49-F238E27FC236}">
              <a16:creationId xmlns:a16="http://schemas.microsoft.com/office/drawing/2014/main" id="{2641532F-7D1D-401D-A75E-98062777DC8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8" name="Text Box 65">
          <a:extLst>
            <a:ext uri="{FF2B5EF4-FFF2-40B4-BE49-F238E27FC236}">
              <a16:creationId xmlns:a16="http://schemas.microsoft.com/office/drawing/2014/main" id="{880E5BA9-7960-466D-BD8D-90762F3DC12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59" name="Text Box 66">
          <a:extLst>
            <a:ext uri="{FF2B5EF4-FFF2-40B4-BE49-F238E27FC236}">
              <a16:creationId xmlns:a16="http://schemas.microsoft.com/office/drawing/2014/main" id="{7A8D43DF-E16B-476E-AF66-CD8DC5292EA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60" name="Text Box 67">
          <a:extLst>
            <a:ext uri="{FF2B5EF4-FFF2-40B4-BE49-F238E27FC236}">
              <a16:creationId xmlns:a16="http://schemas.microsoft.com/office/drawing/2014/main" id="{FAD4D823-071C-4EEC-AE84-097C3532D1FA}"/>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61" name="Text Box 68">
          <a:extLst>
            <a:ext uri="{FF2B5EF4-FFF2-40B4-BE49-F238E27FC236}">
              <a16:creationId xmlns:a16="http://schemas.microsoft.com/office/drawing/2014/main" id="{7EC351CD-2B9C-4D07-BE25-2665DF4FE975}"/>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2" name="Text Box 69">
          <a:extLst>
            <a:ext uri="{FF2B5EF4-FFF2-40B4-BE49-F238E27FC236}">
              <a16:creationId xmlns:a16="http://schemas.microsoft.com/office/drawing/2014/main" id="{6B8A7B4B-E659-4AC6-9869-CDCFC0794A2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3" name="Text Box 70">
          <a:extLst>
            <a:ext uri="{FF2B5EF4-FFF2-40B4-BE49-F238E27FC236}">
              <a16:creationId xmlns:a16="http://schemas.microsoft.com/office/drawing/2014/main" id="{C5EE1622-F69D-43FF-B92B-8BCB9A46212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4" name="Text Box 71">
          <a:extLst>
            <a:ext uri="{FF2B5EF4-FFF2-40B4-BE49-F238E27FC236}">
              <a16:creationId xmlns:a16="http://schemas.microsoft.com/office/drawing/2014/main" id="{34B756B0-292C-4317-906D-AD413D2AA20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5" name="Text Box 72">
          <a:extLst>
            <a:ext uri="{FF2B5EF4-FFF2-40B4-BE49-F238E27FC236}">
              <a16:creationId xmlns:a16="http://schemas.microsoft.com/office/drawing/2014/main" id="{2713323B-8450-4825-8A4F-DF88E1312C5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6" name="Text Box 73">
          <a:extLst>
            <a:ext uri="{FF2B5EF4-FFF2-40B4-BE49-F238E27FC236}">
              <a16:creationId xmlns:a16="http://schemas.microsoft.com/office/drawing/2014/main" id="{C62A8D2D-FC50-42F3-B483-E3D42D10132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67" name="Text Box 74">
          <a:extLst>
            <a:ext uri="{FF2B5EF4-FFF2-40B4-BE49-F238E27FC236}">
              <a16:creationId xmlns:a16="http://schemas.microsoft.com/office/drawing/2014/main" id="{7308D4BF-EF78-4E5E-A339-F586B65351C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8" name="Text Box 75">
          <a:extLst>
            <a:ext uri="{FF2B5EF4-FFF2-40B4-BE49-F238E27FC236}">
              <a16:creationId xmlns:a16="http://schemas.microsoft.com/office/drawing/2014/main" id="{67E8F9D5-B8AC-4C8C-A31E-2D458A9AA66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69" name="Text Box 76">
          <a:extLst>
            <a:ext uri="{FF2B5EF4-FFF2-40B4-BE49-F238E27FC236}">
              <a16:creationId xmlns:a16="http://schemas.microsoft.com/office/drawing/2014/main" id="{8AC6546D-A195-402C-A81C-41D531B8669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0" name="Text Box 77">
          <a:extLst>
            <a:ext uri="{FF2B5EF4-FFF2-40B4-BE49-F238E27FC236}">
              <a16:creationId xmlns:a16="http://schemas.microsoft.com/office/drawing/2014/main" id="{6A10542B-6ADD-4307-9AEA-BAA61F5EBF7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1" name="Text Box 78">
          <a:extLst>
            <a:ext uri="{FF2B5EF4-FFF2-40B4-BE49-F238E27FC236}">
              <a16:creationId xmlns:a16="http://schemas.microsoft.com/office/drawing/2014/main" id="{80E04DBE-77BA-45BC-BDFC-8B42E057596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2" name="Text Box 79">
          <a:extLst>
            <a:ext uri="{FF2B5EF4-FFF2-40B4-BE49-F238E27FC236}">
              <a16:creationId xmlns:a16="http://schemas.microsoft.com/office/drawing/2014/main" id="{C2F635F1-4FA1-4036-8A99-1B7DB5B57F4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3" name="Text Box 80">
          <a:extLst>
            <a:ext uri="{FF2B5EF4-FFF2-40B4-BE49-F238E27FC236}">
              <a16:creationId xmlns:a16="http://schemas.microsoft.com/office/drawing/2014/main" id="{E8A42F75-49CF-459F-B408-593A75983EC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4" name="Text Box 81">
          <a:extLst>
            <a:ext uri="{FF2B5EF4-FFF2-40B4-BE49-F238E27FC236}">
              <a16:creationId xmlns:a16="http://schemas.microsoft.com/office/drawing/2014/main" id="{9F7C3D7A-20AB-47E0-A095-E62FCEE741E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5" name="Text Box 82">
          <a:extLst>
            <a:ext uri="{FF2B5EF4-FFF2-40B4-BE49-F238E27FC236}">
              <a16:creationId xmlns:a16="http://schemas.microsoft.com/office/drawing/2014/main" id="{CE1AF15D-1512-45CC-8C78-89E553BF93A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76" name="Text Box 83">
          <a:extLst>
            <a:ext uri="{FF2B5EF4-FFF2-40B4-BE49-F238E27FC236}">
              <a16:creationId xmlns:a16="http://schemas.microsoft.com/office/drawing/2014/main" id="{4802BC50-AFA7-43B2-AB14-B5BB2DB2969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7" name="Text Box 84">
          <a:extLst>
            <a:ext uri="{FF2B5EF4-FFF2-40B4-BE49-F238E27FC236}">
              <a16:creationId xmlns:a16="http://schemas.microsoft.com/office/drawing/2014/main" id="{4FCAB44D-60D1-49DF-9402-B22F24F7C09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8" name="Text Box 85">
          <a:extLst>
            <a:ext uri="{FF2B5EF4-FFF2-40B4-BE49-F238E27FC236}">
              <a16:creationId xmlns:a16="http://schemas.microsoft.com/office/drawing/2014/main" id="{96F31B47-05BE-4543-9208-7D8357C821B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79" name="Text Box 86">
          <a:extLst>
            <a:ext uri="{FF2B5EF4-FFF2-40B4-BE49-F238E27FC236}">
              <a16:creationId xmlns:a16="http://schemas.microsoft.com/office/drawing/2014/main" id="{210B6ACE-4CCD-405C-BB17-4F0912BC6ED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0" name="Text Box 87">
          <a:extLst>
            <a:ext uri="{FF2B5EF4-FFF2-40B4-BE49-F238E27FC236}">
              <a16:creationId xmlns:a16="http://schemas.microsoft.com/office/drawing/2014/main" id="{E0D4AC64-26E1-4778-A592-EC1CF81CC3F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1" name="Text Box 88">
          <a:extLst>
            <a:ext uri="{FF2B5EF4-FFF2-40B4-BE49-F238E27FC236}">
              <a16:creationId xmlns:a16="http://schemas.microsoft.com/office/drawing/2014/main" id="{2248B1C8-F9BE-41D2-9A03-FDF96D15E96B}"/>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2" name="Text Box 89">
          <a:extLst>
            <a:ext uri="{FF2B5EF4-FFF2-40B4-BE49-F238E27FC236}">
              <a16:creationId xmlns:a16="http://schemas.microsoft.com/office/drawing/2014/main" id="{7A94B080-7D4A-4ADF-9524-558AD346FE9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3" name="Text Box 90">
          <a:extLst>
            <a:ext uri="{FF2B5EF4-FFF2-40B4-BE49-F238E27FC236}">
              <a16:creationId xmlns:a16="http://schemas.microsoft.com/office/drawing/2014/main" id="{714249A8-C62D-4D48-AEC2-C67E43B4450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4" name="Text Box 91">
          <a:extLst>
            <a:ext uri="{FF2B5EF4-FFF2-40B4-BE49-F238E27FC236}">
              <a16:creationId xmlns:a16="http://schemas.microsoft.com/office/drawing/2014/main" id="{A9E6EFFD-717D-40EF-BFA2-FDDAA865984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5" name="Text Box 92">
          <a:extLst>
            <a:ext uri="{FF2B5EF4-FFF2-40B4-BE49-F238E27FC236}">
              <a16:creationId xmlns:a16="http://schemas.microsoft.com/office/drawing/2014/main" id="{0F9F8187-0C3F-4B0B-B5FF-2E5ED06B971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6" name="Text Box 93">
          <a:extLst>
            <a:ext uri="{FF2B5EF4-FFF2-40B4-BE49-F238E27FC236}">
              <a16:creationId xmlns:a16="http://schemas.microsoft.com/office/drawing/2014/main" id="{F15DD522-2CA2-41CE-B369-C9619593483E}"/>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7" name="Text Box 94">
          <a:extLst>
            <a:ext uri="{FF2B5EF4-FFF2-40B4-BE49-F238E27FC236}">
              <a16:creationId xmlns:a16="http://schemas.microsoft.com/office/drawing/2014/main" id="{D0F3B8CC-9DA1-406C-934C-77F8AB4DCA8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88" name="Text Box 95">
          <a:extLst>
            <a:ext uri="{FF2B5EF4-FFF2-40B4-BE49-F238E27FC236}">
              <a16:creationId xmlns:a16="http://schemas.microsoft.com/office/drawing/2014/main" id="{92A430A8-CA52-4137-842E-717FDF4E162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89" name="Text Box 96">
          <a:extLst>
            <a:ext uri="{FF2B5EF4-FFF2-40B4-BE49-F238E27FC236}">
              <a16:creationId xmlns:a16="http://schemas.microsoft.com/office/drawing/2014/main" id="{F41F53B5-34AF-4E9E-B46C-0194DE9F257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0" name="Text Box 97">
          <a:extLst>
            <a:ext uri="{FF2B5EF4-FFF2-40B4-BE49-F238E27FC236}">
              <a16:creationId xmlns:a16="http://schemas.microsoft.com/office/drawing/2014/main" id="{7D9BCE3F-2B6C-40E3-9D33-25C67212431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1" name="Text Box 98">
          <a:extLst>
            <a:ext uri="{FF2B5EF4-FFF2-40B4-BE49-F238E27FC236}">
              <a16:creationId xmlns:a16="http://schemas.microsoft.com/office/drawing/2014/main" id="{43566BEB-B41A-411E-9671-6A26FA7E56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92" name="Text Box 99">
          <a:extLst>
            <a:ext uri="{FF2B5EF4-FFF2-40B4-BE49-F238E27FC236}">
              <a16:creationId xmlns:a16="http://schemas.microsoft.com/office/drawing/2014/main" id="{4D02D4E8-E53D-4EF5-8F21-1E6698A1B919}"/>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293" name="Text Box 100">
          <a:extLst>
            <a:ext uri="{FF2B5EF4-FFF2-40B4-BE49-F238E27FC236}">
              <a16:creationId xmlns:a16="http://schemas.microsoft.com/office/drawing/2014/main" id="{1E82241B-6FE6-4F5F-A0AA-F79E31906D72}"/>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4" name="Text Box 101">
          <a:extLst>
            <a:ext uri="{FF2B5EF4-FFF2-40B4-BE49-F238E27FC236}">
              <a16:creationId xmlns:a16="http://schemas.microsoft.com/office/drawing/2014/main" id="{E5604B9A-7A12-4AC4-95B4-8F46EB0CD6D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5" name="Text Box 102">
          <a:extLst>
            <a:ext uri="{FF2B5EF4-FFF2-40B4-BE49-F238E27FC236}">
              <a16:creationId xmlns:a16="http://schemas.microsoft.com/office/drawing/2014/main" id="{7034D502-8D0A-4230-BE0C-5433420E77D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296" name="Text Box 103">
          <a:extLst>
            <a:ext uri="{FF2B5EF4-FFF2-40B4-BE49-F238E27FC236}">
              <a16:creationId xmlns:a16="http://schemas.microsoft.com/office/drawing/2014/main" id="{D7B6C4FA-D251-4EDA-831C-D2EB47E47D6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7" name="Text Box 104">
          <a:extLst>
            <a:ext uri="{FF2B5EF4-FFF2-40B4-BE49-F238E27FC236}">
              <a16:creationId xmlns:a16="http://schemas.microsoft.com/office/drawing/2014/main" id="{09C98D14-D840-4040-B099-DAF4D7263CE6}"/>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8" name="Text Box 105">
          <a:extLst>
            <a:ext uri="{FF2B5EF4-FFF2-40B4-BE49-F238E27FC236}">
              <a16:creationId xmlns:a16="http://schemas.microsoft.com/office/drawing/2014/main" id="{2C09BFFC-E62C-4D9C-A1EB-0821713CBD0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299" name="Text Box 106">
          <a:extLst>
            <a:ext uri="{FF2B5EF4-FFF2-40B4-BE49-F238E27FC236}">
              <a16:creationId xmlns:a16="http://schemas.microsoft.com/office/drawing/2014/main" id="{ECCE7EE7-99EF-4142-8F0D-F6CAC222950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0" name="Text Box 107">
          <a:extLst>
            <a:ext uri="{FF2B5EF4-FFF2-40B4-BE49-F238E27FC236}">
              <a16:creationId xmlns:a16="http://schemas.microsoft.com/office/drawing/2014/main" id="{36221ED8-0090-4C9E-99FC-711E89A078E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1" name="Text Box 108">
          <a:extLst>
            <a:ext uri="{FF2B5EF4-FFF2-40B4-BE49-F238E27FC236}">
              <a16:creationId xmlns:a16="http://schemas.microsoft.com/office/drawing/2014/main" id="{5320D750-5C4F-446B-93EB-E0E424DDF90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2" name="Text Box 109">
          <a:extLst>
            <a:ext uri="{FF2B5EF4-FFF2-40B4-BE49-F238E27FC236}">
              <a16:creationId xmlns:a16="http://schemas.microsoft.com/office/drawing/2014/main" id="{9B766772-5C11-4925-B8CC-3379B1CAE5F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3" name="Text Box 110">
          <a:extLst>
            <a:ext uri="{FF2B5EF4-FFF2-40B4-BE49-F238E27FC236}">
              <a16:creationId xmlns:a16="http://schemas.microsoft.com/office/drawing/2014/main" id="{FDB45DF3-3FD0-4B7E-BA38-459746B4CB5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4" name="Text Box 111">
          <a:extLst>
            <a:ext uri="{FF2B5EF4-FFF2-40B4-BE49-F238E27FC236}">
              <a16:creationId xmlns:a16="http://schemas.microsoft.com/office/drawing/2014/main" id="{FB39BE1B-3F8C-44D5-83B9-63CF967F4BE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05" name="Text Box 112">
          <a:extLst>
            <a:ext uri="{FF2B5EF4-FFF2-40B4-BE49-F238E27FC236}">
              <a16:creationId xmlns:a16="http://schemas.microsoft.com/office/drawing/2014/main" id="{6435D20E-4971-4898-8C2D-1991C958751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6" name="Text Box 113">
          <a:extLst>
            <a:ext uri="{FF2B5EF4-FFF2-40B4-BE49-F238E27FC236}">
              <a16:creationId xmlns:a16="http://schemas.microsoft.com/office/drawing/2014/main" id="{FA4555CD-2AD3-4643-A23C-40A4788B7C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7" name="Text Box 114">
          <a:extLst>
            <a:ext uri="{FF2B5EF4-FFF2-40B4-BE49-F238E27FC236}">
              <a16:creationId xmlns:a16="http://schemas.microsoft.com/office/drawing/2014/main" id="{AAA7ECC8-661F-4DA9-96E3-A6DC24021B0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08" name="Text Box 115">
          <a:extLst>
            <a:ext uri="{FF2B5EF4-FFF2-40B4-BE49-F238E27FC236}">
              <a16:creationId xmlns:a16="http://schemas.microsoft.com/office/drawing/2014/main" id="{2317E5ED-7CCA-4B69-BA2A-97D4FE26CF8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09" name="Text Box 116">
          <a:extLst>
            <a:ext uri="{FF2B5EF4-FFF2-40B4-BE49-F238E27FC236}">
              <a16:creationId xmlns:a16="http://schemas.microsoft.com/office/drawing/2014/main" id="{77CC14F5-2C33-41BE-BC41-B2BDC7874727}"/>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10" name="Text Box 117">
          <a:extLst>
            <a:ext uri="{FF2B5EF4-FFF2-40B4-BE49-F238E27FC236}">
              <a16:creationId xmlns:a16="http://schemas.microsoft.com/office/drawing/2014/main" id="{43982F5B-D335-46E7-994B-627D653ABD4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1" name="Text Box 118">
          <a:extLst>
            <a:ext uri="{FF2B5EF4-FFF2-40B4-BE49-F238E27FC236}">
              <a16:creationId xmlns:a16="http://schemas.microsoft.com/office/drawing/2014/main" id="{86DE2C29-A6EA-45F9-933E-3D8DA0AF41C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2" name="Text Box 119">
          <a:extLst>
            <a:ext uri="{FF2B5EF4-FFF2-40B4-BE49-F238E27FC236}">
              <a16:creationId xmlns:a16="http://schemas.microsoft.com/office/drawing/2014/main" id="{E1ADE957-DE7C-4C90-9BCF-DC8E65E9C7E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3" name="Text Box 120">
          <a:extLst>
            <a:ext uri="{FF2B5EF4-FFF2-40B4-BE49-F238E27FC236}">
              <a16:creationId xmlns:a16="http://schemas.microsoft.com/office/drawing/2014/main" id="{860B7703-6FEC-49E1-8646-180C64DF384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4" name="Text Box 121">
          <a:extLst>
            <a:ext uri="{FF2B5EF4-FFF2-40B4-BE49-F238E27FC236}">
              <a16:creationId xmlns:a16="http://schemas.microsoft.com/office/drawing/2014/main" id="{32A823F0-63B4-40C6-ABC0-B966CCBA6AC5}"/>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5" name="Text Box 122">
          <a:extLst>
            <a:ext uri="{FF2B5EF4-FFF2-40B4-BE49-F238E27FC236}">
              <a16:creationId xmlns:a16="http://schemas.microsoft.com/office/drawing/2014/main" id="{EEF2447F-2E9B-4989-98E5-85AFDFFB2DB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16" name="Text Box 123">
          <a:extLst>
            <a:ext uri="{FF2B5EF4-FFF2-40B4-BE49-F238E27FC236}">
              <a16:creationId xmlns:a16="http://schemas.microsoft.com/office/drawing/2014/main" id="{B12E6497-B21B-4354-A39B-37944E8691F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7" name="Text Box 124">
          <a:extLst>
            <a:ext uri="{FF2B5EF4-FFF2-40B4-BE49-F238E27FC236}">
              <a16:creationId xmlns:a16="http://schemas.microsoft.com/office/drawing/2014/main" id="{8EE2CACA-5A99-4864-9B42-6B9E0EB8B19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8" name="Text Box 125">
          <a:extLst>
            <a:ext uri="{FF2B5EF4-FFF2-40B4-BE49-F238E27FC236}">
              <a16:creationId xmlns:a16="http://schemas.microsoft.com/office/drawing/2014/main" id="{D8A0640F-E711-40B6-85F5-9E0B130D6EC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19" name="Text Box 126">
          <a:extLst>
            <a:ext uri="{FF2B5EF4-FFF2-40B4-BE49-F238E27FC236}">
              <a16:creationId xmlns:a16="http://schemas.microsoft.com/office/drawing/2014/main" id="{EBB2109A-8D2E-4423-A965-1BA6B1E8938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0" name="Text Box 127">
          <a:extLst>
            <a:ext uri="{FF2B5EF4-FFF2-40B4-BE49-F238E27FC236}">
              <a16:creationId xmlns:a16="http://schemas.microsoft.com/office/drawing/2014/main" id="{394CFACD-2BCD-4AAF-B4ED-76EBDF3D17E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1" name="Text Box 128">
          <a:extLst>
            <a:ext uri="{FF2B5EF4-FFF2-40B4-BE49-F238E27FC236}">
              <a16:creationId xmlns:a16="http://schemas.microsoft.com/office/drawing/2014/main" id="{B07D2087-8BD4-4733-A84B-98525A142BB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2" name="Text Box 129">
          <a:extLst>
            <a:ext uri="{FF2B5EF4-FFF2-40B4-BE49-F238E27FC236}">
              <a16:creationId xmlns:a16="http://schemas.microsoft.com/office/drawing/2014/main" id="{DBD01E3F-5D2C-4491-AB92-73DD8EAE175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3" name="Text Box 130">
          <a:extLst>
            <a:ext uri="{FF2B5EF4-FFF2-40B4-BE49-F238E27FC236}">
              <a16:creationId xmlns:a16="http://schemas.microsoft.com/office/drawing/2014/main" id="{B42E7648-3C73-4D9C-9891-198CAFAFC03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4" name="Text Box 131">
          <a:extLst>
            <a:ext uri="{FF2B5EF4-FFF2-40B4-BE49-F238E27FC236}">
              <a16:creationId xmlns:a16="http://schemas.microsoft.com/office/drawing/2014/main" id="{E8B4D9FF-F020-45C0-B6D0-D01F05330581}"/>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5" name="Text Box 132">
          <a:extLst>
            <a:ext uri="{FF2B5EF4-FFF2-40B4-BE49-F238E27FC236}">
              <a16:creationId xmlns:a16="http://schemas.microsoft.com/office/drawing/2014/main" id="{DD4CFFD0-5F1D-4396-A297-66A23662AF4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6" name="Text Box 133">
          <a:extLst>
            <a:ext uri="{FF2B5EF4-FFF2-40B4-BE49-F238E27FC236}">
              <a16:creationId xmlns:a16="http://schemas.microsoft.com/office/drawing/2014/main" id="{B7FC3059-DF50-476E-B4B1-63194E59F03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7" name="Text Box 134">
          <a:extLst>
            <a:ext uri="{FF2B5EF4-FFF2-40B4-BE49-F238E27FC236}">
              <a16:creationId xmlns:a16="http://schemas.microsoft.com/office/drawing/2014/main" id="{481682EF-762A-4F59-B4F9-7C63B54336F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28" name="Text Box 135">
          <a:extLst>
            <a:ext uri="{FF2B5EF4-FFF2-40B4-BE49-F238E27FC236}">
              <a16:creationId xmlns:a16="http://schemas.microsoft.com/office/drawing/2014/main" id="{1D791B94-F0A9-41D2-9449-3D64A2EE145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29" name="Text Box 136">
          <a:extLst>
            <a:ext uri="{FF2B5EF4-FFF2-40B4-BE49-F238E27FC236}">
              <a16:creationId xmlns:a16="http://schemas.microsoft.com/office/drawing/2014/main" id="{F6F37817-000F-4966-BB1F-285F7E8BF96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0" name="Text Box 137">
          <a:extLst>
            <a:ext uri="{FF2B5EF4-FFF2-40B4-BE49-F238E27FC236}">
              <a16:creationId xmlns:a16="http://schemas.microsoft.com/office/drawing/2014/main" id="{DBB57F15-BDB2-4895-B8A2-4A63ACD2E4F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1" name="Text Box 138">
          <a:extLst>
            <a:ext uri="{FF2B5EF4-FFF2-40B4-BE49-F238E27FC236}">
              <a16:creationId xmlns:a16="http://schemas.microsoft.com/office/drawing/2014/main" id="{566EC741-9A29-46EB-A658-1ABC8B769E9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2" name="Text Box 139">
          <a:extLst>
            <a:ext uri="{FF2B5EF4-FFF2-40B4-BE49-F238E27FC236}">
              <a16:creationId xmlns:a16="http://schemas.microsoft.com/office/drawing/2014/main" id="{D42AA39A-1FCD-4E9E-9B74-17D2BEE0F5D9}"/>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3" name="Text Box 140">
          <a:extLst>
            <a:ext uri="{FF2B5EF4-FFF2-40B4-BE49-F238E27FC236}">
              <a16:creationId xmlns:a16="http://schemas.microsoft.com/office/drawing/2014/main" id="{D1B22098-4316-4DB5-B926-FBE719CE2ED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4" name="Text Box 141">
          <a:extLst>
            <a:ext uri="{FF2B5EF4-FFF2-40B4-BE49-F238E27FC236}">
              <a16:creationId xmlns:a16="http://schemas.microsoft.com/office/drawing/2014/main" id="{32F1D4C5-42F8-4A95-AA65-671B58265BD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5" name="Text Box 142">
          <a:extLst>
            <a:ext uri="{FF2B5EF4-FFF2-40B4-BE49-F238E27FC236}">
              <a16:creationId xmlns:a16="http://schemas.microsoft.com/office/drawing/2014/main" id="{7CB7E602-3EA4-496C-AF17-E16DF34E62C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6" name="Text Box 143">
          <a:extLst>
            <a:ext uri="{FF2B5EF4-FFF2-40B4-BE49-F238E27FC236}">
              <a16:creationId xmlns:a16="http://schemas.microsoft.com/office/drawing/2014/main" id="{08E082A1-AE61-46E9-8530-2EA7894D6A2B}"/>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37" name="Text Box 144">
          <a:extLst>
            <a:ext uri="{FF2B5EF4-FFF2-40B4-BE49-F238E27FC236}">
              <a16:creationId xmlns:a16="http://schemas.microsoft.com/office/drawing/2014/main" id="{50BE7CDD-3D6B-43FA-BE8D-9D862EE723D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8" name="Text Box 145">
          <a:extLst>
            <a:ext uri="{FF2B5EF4-FFF2-40B4-BE49-F238E27FC236}">
              <a16:creationId xmlns:a16="http://schemas.microsoft.com/office/drawing/2014/main" id="{F9DE23D0-3606-4A03-9AF0-A973B22767A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39" name="Text Box 146">
          <a:extLst>
            <a:ext uri="{FF2B5EF4-FFF2-40B4-BE49-F238E27FC236}">
              <a16:creationId xmlns:a16="http://schemas.microsoft.com/office/drawing/2014/main" id="{B1F418E5-17AD-417D-900A-AB860EBC58EA}"/>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0" name="Text Box 147">
          <a:extLst>
            <a:ext uri="{FF2B5EF4-FFF2-40B4-BE49-F238E27FC236}">
              <a16:creationId xmlns:a16="http://schemas.microsoft.com/office/drawing/2014/main" id="{C14CC7D6-C4EB-4A61-A738-696B35E43BC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41" name="Text Box 148">
          <a:extLst>
            <a:ext uri="{FF2B5EF4-FFF2-40B4-BE49-F238E27FC236}">
              <a16:creationId xmlns:a16="http://schemas.microsoft.com/office/drawing/2014/main" id="{3923E4D3-C2AE-4DE7-9D55-E72DE6D4F794}"/>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42" name="Text Box 149">
          <a:extLst>
            <a:ext uri="{FF2B5EF4-FFF2-40B4-BE49-F238E27FC236}">
              <a16:creationId xmlns:a16="http://schemas.microsoft.com/office/drawing/2014/main" id="{44A0BE52-02B5-4CD0-955A-F1942AD9148C}"/>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3" name="Text Box 150">
          <a:extLst>
            <a:ext uri="{FF2B5EF4-FFF2-40B4-BE49-F238E27FC236}">
              <a16:creationId xmlns:a16="http://schemas.microsoft.com/office/drawing/2014/main" id="{2D21BA3A-C492-4AEE-B89D-B488B9BA644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4" name="Text Box 151">
          <a:extLst>
            <a:ext uri="{FF2B5EF4-FFF2-40B4-BE49-F238E27FC236}">
              <a16:creationId xmlns:a16="http://schemas.microsoft.com/office/drawing/2014/main" id="{6C2CC178-2FD7-40EC-9947-1AB24886D65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5" name="Text Box 152">
          <a:extLst>
            <a:ext uri="{FF2B5EF4-FFF2-40B4-BE49-F238E27FC236}">
              <a16:creationId xmlns:a16="http://schemas.microsoft.com/office/drawing/2014/main" id="{EAAC2F88-42DF-4B92-B452-E5B8658E057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6" name="Text Box 153">
          <a:extLst>
            <a:ext uri="{FF2B5EF4-FFF2-40B4-BE49-F238E27FC236}">
              <a16:creationId xmlns:a16="http://schemas.microsoft.com/office/drawing/2014/main" id="{B3C10CAB-B161-4B67-B724-0466CFA6E93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7" name="Text Box 154">
          <a:extLst>
            <a:ext uri="{FF2B5EF4-FFF2-40B4-BE49-F238E27FC236}">
              <a16:creationId xmlns:a16="http://schemas.microsoft.com/office/drawing/2014/main" id="{FE7BA1BC-37F3-49B2-A409-6829D8B843E7}"/>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48" name="Text Box 155">
          <a:extLst>
            <a:ext uri="{FF2B5EF4-FFF2-40B4-BE49-F238E27FC236}">
              <a16:creationId xmlns:a16="http://schemas.microsoft.com/office/drawing/2014/main" id="{666F8800-CE5C-40EA-8BEE-FD0421E5F61C}"/>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49" name="Text Box 156">
          <a:extLst>
            <a:ext uri="{FF2B5EF4-FFF2-40B4-BE49-F238E27FC236}">
              <a16:creationId xmlns:a16="http://schemas.microsoft.com/office/drawing/2014/main" id="{A6BE0531-DA75-43E5-A5C4-52AC451A8F5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0" name="Text Box 157">
          <a:extLst>
            <a:ext uri="{FF2B5EF4-FFF2-40B4-BE49-F238E27FC236}">
              <a16:creationId xmlns:a16="http://schemas.microsoft.com/office/drawing/2014/main" id="{CCB701C0-FC38-4609-B23D-E29EA3864D4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1" name="Text Box 158">
          <a:extLst>
            <a:ext uri="{FF2B5EF4-FFF2-40B4-BE49-F238E27FC236}">
              <a16:creationId xmlns:a16="http://schemas.microsoft.com/office/drawing/2014/main" id="{C942BDAA-BA8A-4218-85C9-E1461630EE08}"/>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2" name="Text Box 159">
          <a:extLst>
            <a:ext uri="{FF2B5EF4-FFF2-40B4-BE49-F238E27FC236}">
              <a16:creationId xmlns:a16="http://schemas.microsoft.com/office/drawing/2014/main" id="{456D09E0-7199-409D-A1EF-6634A6494731}"/>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3" name="Text Box 160">
          <a:extLst>
            <a:ext uri="{FF2B5EF4-FFF2-40B4-BE49-F238E27FC236}">
              <a16:creationId xmlns:a16="http://schemas.microsoft.com/office/drawing/2014/main" id="{CCAA2ACD-D382-446C-96C1-DF20E8C7DA6A}"/>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54" name="Text Box 161">
          <a:extLst>
            <a:ext uri="{FF2B5EF4-FFF2-40B4-BE49-F238E27FC236}">
              <a16:creationId xmlns:a16="http://schemas.microsoft.com/office/drawing/2014/main" id="{1F3F484F-8825-486D-A382-BA3223B8D85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5" name="Text Box 162">
          <a:extLst>
            <a:ext uri="{FF2B5EF4-FFF2-40B4-BE49-F238E27FC236}">
              <a16:creationId xmlns:a16="http://schemas.microsoft.com/office/drawing/2014/main" id="{795BBC8E-0F44-4CBD-80B7-9CF8FBD6D41F}"/>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6" name="Text Box 163">
          <a:extLst>
            <a:ext uri="{FF2B5EF4-FFF2-40B4-BE49-F238E27FC236}">
              <a16:creationId xmlns:a16="http://schemas.microsoft.com/office/drawing/2014/main" id="{B0525543-A560-42D2-9546-D16704EA13E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57" name="Text Box 164">
          <a:extLst>
            <a:ext uri="{FF2B5EF4-FFF2-40B4-BE49-F238E27FC236}">
              <a16:creationId xmlns:a16="http://schemas.microsoft.com/office/drawing/2014/main" id="{70B7EC88-7DC0-45FE-82A2-876D5486370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58" name="Text Box 165">
          <a:extLst>
            <a:ext uri="{FF2B5EF4-FFF2-40B4-BE49-F238E27FC236}">
              <a16:creationId xmlns:a16="http://schemas.microsoft.com/office/drawing/2014/main" id="{F895FD2F-99A6-4D6B-8C3D-8117DD2971CF}"/>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198120</xdr:colOff>
      <xdr:row>11</xdr:row>
      <xdr:rowOff>0</xdr:rowOff>
    </xdr:from>
    <xdr:ext cx="76200" cy="432627"/>
    <xdr:sp macro="" textlink="">
      <xdr:nvSpPr>
        <xdr:cNvPr id="359" name="Text Box 166">
          <a:extLst>
            <a:ext uri="{FF2B5EF4-FFF2-40B4-BE49-F238E27FC236}">
              <a16:creationId xmlns:a16="http://schemas.microsoft.com/office/drawing/2014/main" id="{ACE893BF-3D0A-45A0-AD5E-1B366A09F4FF}"/>
            </a:ext>
          </a:extLst>
        </xdr:cNvPr>
        <xdr:cNvSpPr txBox="1">
          <a:spLocks noChangeArrowheads="1"/>
        </xdr:cNvSpPr>
      </xdr:nvSpPr>
      <xdr:spPr bwMode="auto">
        <a:xfrm>
          <a:off x="698183" y="9286875"/>
          <a:ext cx="7620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0" name="Text Box 167">
          <a:extLst>
            <a:ext uri="{FF2B5EF4-FFF2-40B4-BE49-F238E27FC236}">
              <a16:creationId xmlns:a16="http://schemas.microsoft.com/office/drawing/2014/main" id="{8C7E1DD4-63A7-42F0-BA6A-3E6B856308A4}"/>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1" name="Text Box 168">
          <a:extLst>
            <a:ext uri="{FF2B5EF4-FFF2-40B4-BE49-F238E27FC236}">
              <a16:creationId xmlns:a16="http://schemas.microsoft.com/office/drawing/2014/main" id="{FFA71BC6-940D-441D-940B-8900B87A1B2F}"/>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2" name="Text Box 169">
          <a:extLst>
            <a:ext uri="{FF2B5EF4-FFF2-40B4-BE49-F238E27FC236}">
              <a16:creationId xmlns:a16="http://schemas.microsoft.com/office/drawing/2014/main" id="{1C6B2FBC-4FF1-4D9A-93CF-2248EFB46FF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3" name="Text Box 170">
          <a:extLst>
            <a:ext uri="{FF2B5EF4-FFF2-40B4-BE49-F238E27FC236}">
              <a16:creationId xmlns:a16="http://schemas.microsoft.com/office/drawing/2014/main" id="{75BD7005-B625-4ECE-B77D-F5B1243E021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4" name="Text Box 171">
          <a:extLst>
            <a:ext uri="{FF2B5EF4-FFF2-40B4-BE49-F238E27FC236}">
              <a16:creationId xmlns:a16="http://schemas.microsoft.com/office/drawing/2014/main" id="{2D544FD9-D6F2-43C9-9E0E-2B796C558C2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65" name="Text Box 172">
          <a:extLst>
            <a:ext uri="{FF2B5EF4-FFF2-40B4-BE49-F238E27FC236}">
              <a16:creationId xmlns:a16="http://schemas.microsoft.com/office/drawing/2014/main" id="{22BB9EEF-EF05-4DE3-AE04-2D804EA61FE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6" name="Text Box 173">
          <a:extLst>
            <a:ext uri="{FF2B5EF4-FFF2-40B4-BE49-F238E27FC236}">
              <a16:creationId xmlns:a16="http://schemas.microsoft.com/office/drawing/2014/main" id="{6202D234-75FB-492B-B15A-03F5AC99F9D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7" name="Text Box 174">
          <a:extLst>
            <a:ext uri="{FF2B5EF4-FFF2-40B4-BE49-F238E27FC236}">
              <a16:creationId xmlns:a16="http://schemas.microsoft.com/office/drawing/2014/main" id="{1FBE3D9C-749A-4519-97B0-8D088A51832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8" name="Text Box 175">
          <a:extLst>
            <a:ext uri="{FF2B5EF4-FFF2-40B4-BE49-F238E27FC236}">
              <a16:creationId xmlns:a16="http://schemas.microsoft.com/office/drawing/2014/main" id="{291C9ABC-129B-4088-92E6-94443386AF12}"/>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69" name="Text Box 176">
          <a:extLst>
            <a:ext uri="{FF2B5EF4-FFF2-40B4-BE49-F238E27FC236}">
              <a16:creationId xmlns:a16="http://schemas.microsoft.com/office/drawing/2014/main" id="{2C5FD13E-B707-458B-98C7-B4073FF8D42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0" name="Text Box 177">
          <a:extLst>
            <a:ext uri="{FF2B5EF4-FFF2-40B4-BE49-F238E27FC236}">
              <a16:creationId xmlns:a16="http://schemas.microsoft.com/office/drawing/2014/main" id="{E9094A37-0212-4175-B5F5-44FACC6646F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1" name="Text Box 178">
          <a:extLst>
            <a:ext uri="{FF2B5EF4-FFF2-40B4-BE49-F238E27FC236}">
              <a16:creationId xmlns:a16="http://schemas.microsoft.com/office/drawing/2014/main" id="{B0A120B3-0715-464A-81C6-310EF1FB2D1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2" name="Text Box 179">
          <a:extLst>
            <a:ext uri="{FF2B5EF4-FFF2-40B4-BE49-F238E27FC236}">
              <a16:creationId xmlns:a16="http://schemas.microsoft.com/office/drawing/2014/main" id="{6461AF5F-B5C4-4376-A89A-991115BC7F58}"/>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3" name="Text Box 180">
          <a:extLst>
            <a:ext uri="{FF2B5EF4-FFF2-40B4-BE49-F238E27FC236}">
              <a16:creationId xmlns:a16="http://schemas.microsoft.com/office/drawing/2014/main" id="{55B07959-448D-44A3-B02E-45523A99E612}"/>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4" name="Text Box 181">
          <a:extLst>
            <a:ext uri="{FF2B5EF4-FFF2-40B4-BE49-F238E27FC236}">
              <a16:creationId xmlns:a16="http://schemas.microsoft.com/office/drawing/2014/main" id="{7C119587-912F-496F-9616-95818D643C39}"/>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5" name="Text Box 182">
          <a:extLst>
            <a:ext uri="{FF2B5EF4-FFF2-40B4-BE49-F238E27FC236}">
              <a16:creationId xmlns:a16="http://schemas.microsoft.com/office/drawing/2014/main" id="{CDADC4DA-65A5-4F30-AD3D-71BD302F6D3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6" name="Text Box 183">
          <a:extLst>
            <a:ext uri="{FF2B5EF4-FFF2-40B4-BE49-F238E27FC236}">
              <a16:creationId xmlns:a16="http://schemas.microsoft.com/office/drawing/2014/main" id="{276851E8-13AA-490E-978D-404132889ECD}"/>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77" name="Text Box 184">
          <a:extLst>
            <a:ext uri="{FF2B5EF4-FFF2-40B4-BE49-F238E27FC236}">
              <a16:creationId xmlns:a16="http://schemas.microsoft.com/office/drawing/2014/main" id="{5F0AF626-1FFA-4408-94B3-D3F914E15F76}"/>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8" name="Text Box 185">
          <a:extLst>
            <a:ext uri="{FF2B5EF4-FFF2-40B4-BE49-F238E27FC236}">
              <a16:creationId xmlns:a16="http://schemas.microsoft.com/office/drawing/2014/main" id="{9A7C3F19-196C-47CC-9CB2-B330E9D8E1A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79" name="Text Box 186">
          <a:extLst>
            <a:ext uri="{FF2B5EF4-FFF2-40B4-BE49-F238E27FC236}">
              <a16:creationId xmlns:a16="http://schemas.microsoft.com/office/drawing/2014/main" id="{85ED88A5-476F-4D05-99EF-27A6CF62A1DD}"/>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0" name="Text Box 187">
          <a:extLst>
            <a:ext uri="{FF2B5EF4-FFF2-40B4-BE49-F238E27FC236}">
              <a16:creationId xmlns:a16="http://schemas.microsoft.com/office/drawing/2014/main" id="{21243906-0009-4F50-A334-BFA2392AC17E}"/>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1" name="Text Box 188">
          <a:extLst>
            <a:ext uri="{FF2B5EF4-FFF2-40B4-BE49-F238E27FC236}">
              <a16:creationId xmlns:a16="http://schemas.microsoft.com/office/drawing/2014/main" id="{799C73D1-95EC-4C27-A823-1D96286E0677}"/>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2" name="Text Box 189">
          <a:extLst>
            <a:ext uri="{FF2B5EF4-FFF2-40B4-BE49-F238E27FC236}">
              <a16:creationId xmlns:a16="http://schemas.microsoft.com/office/drawing/2014/main" id="{6BE54653-8E17-471B-B72B-018FE91DC40C}"/>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3" name="Text Box 190">
          <a:extLst>
            <a:ext uri="{FF2B5EF4-FFF2-40B4-BE49-F238E27FC236}">
              <a16:creationId xmlns:a16="http://schemas.microsoft.com/office/drawing/2014/main" id="{C939CAB9-8A06-452B-AA4F-A7367F0D1833}"/>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4" name="Text Box 191">
          <a:extLst>
            <a:ext uri="{FF2B5EF4-FFF2-40B4-BE49-F238E27FC236}">
              <a16:creationId xmlns:a16="http://schemas.microsoft.com/office/drawing/2014/main" id="{52BC8A16-9234-4896-A2BE-75A08F913B15}"/>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251460</xdr:colOff>
      <xdr:row>11</xdr:row>
      <xdr:rowOff>0</xdr:rowOff>
    </xdr:from>
    <xdr:ext cx="99060" cy="432627"/>
    <xdr:sp macro="" textlink="">
      <xdr:nvSpPr>
        <xdr:cNvPr id="385" name="Text Box 192">
          <a:extLst>
            <a:ext uri="{FF2B5EF4-FFF2-40B4-BE49-F238E27FC236}">
              <a16:creationId xmlns:a16="http://schemas.microsoft.com/office/drawing/2014/main" id="{E446BDEE-2FC5-44F6-8D9B-1C6871BA57F0}"/>
            </a:ext>
          </a:extLst>
        </xdr:cNvPr>
        <xdr:cNvSpPr txBox="1">
          <a:spLocks noChangeArrowheads="1"/>
        </xdr:cNvSpPr>
      </xdr:nvSpPr>
      <xdr:spPr bwMode="auto">
        <a:xfrm>
          <a:off x="751523" y="9286875"/>
          <a:ext cx="9906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6" name="Text Box 194">
          <a:extLst>
            <a:ext uri="{FF2B5EF4-FFF2-40B4-BE49-F238E27FC236}">
              <a16:creationId xmlns:a16="http://schemas.microsoft.com/office/drawing/2014/main" id="{7ECF33EB-35AD-4E5F-AFD1-F6798E5A2370}"/>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190500</xdr:colOff>
      <xdr:row>11</xdr:row>
      <xdr:rowOff>0</xdr:rowOff>
    </xdr:from>
    <xdr:ext cx="106680" cy="432627"/>
    <xdr:sp macro="" textlink="">
      <xdr:nvSpPr>
        <xdr:cNvPr id="387" name="Text Box 195">
          <a:extLst>
            <a:ext uri="{FF2B5EF4-FFF2-40B4-BE49-F238E27FC236}">
              <a16:creationId xmlns:a16="http://schemas.microsoft.com/office/drawing/2014/main" id="{6DFB0252-982A-43FB-B751-28177EC69B44}"/>
            </a:ext>
          </a:extLst>
        </xdr:cNvPr>
        <xdr:cNvSpPr txBox="1">
          <a:spLocks noChangeArrowheads="1"/>
        </xdr:cNvSpPr>
      </xdr:nvSpPr>
      <xdr:spPr bwMode="auto">
        <a:xfrm>
          <a:off x="690563" y="9286875"/>
          <a:ext cx="106680" cy="43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BM138"/>
  <sheetViews>
    <sheetView showZeros="0" view="pageBreakPreview" zoomScale="85" zoomScaleNormal="70" zoomScaleSheetLayoutView="85" workbookViewId="0">
      <pane xSplit="2" ySplit="12" topLeftCell="C13" activePane="bottomRight" state="frozen"/>
      <selection pane="topRight" activeCell="D1" sqref="D1"/>
      <selection pane="bottomLeft" activeCell="A12" sqref="A12"/>
      <selection pane="bottomRight" activeCell="B15" sqref="B15"/>
    </sheetView>
  </sheetViews>
  <sheetFormatPr defaultColWidth="9.140625" defaultRowHeight="16.5" x14ac:dyDescent="0.25"/>
  <cols>
    <col min="1" max="1" width="5.140625" style="104" bestFit="1" customWidth="1"/>
    <col min="2" max="2" width="22.140625" style="95" bestFit="1" customWidth="1"/>
    <col min="3" max="4" width="11.42578125" style="95" customWidth="1"/>
    <col min="5" max="5" width="14.140625" style="95" customWidth="1"/>
    <col min="6" max="6" width="17.140625" style="95" hidden="1" customWidth="1"/>
    <col min="7" max="7" width="10.85546875" style="97" hidden="1" customWidth="1"/>
    <col min="8" max="8" width="13.85546875" style="96" hidden="1" customWidth="1"/>
    <col min="9" max="9" width="8.85546875" style="96" hidden="1" customWidth="1"/>
    <col min="10" max="10" width="12.140625" style="96" hidden="1" customWidth="1"/>
    <col min="11" max="11" width="8.42578125" style="96" hidden="1" customWidth="1"/>
    <col min="12" max="12" width="13.85546875" style="96" hidden="1" customWidth="1"/>
    <col min="13" max="13" width="9.140625" style="96" hidden="1" customWidth="1"/>
    <col min="14" max="14" width="11.140625" style="96" hidden="1" customWidth="1"/>
    <col min="15" max="15" width="10.140625" style="96" hidden="1" customWidth="1"/>
    <col min="16" max="16" width="11" style="96" hidden="1" customWidth="1"/>
    <col min="17" max="17" width="7.85546875" style="96" hidden="1" customWidth="1"/>
    <col min="18" max="18" width="14.42578125" style="96" hidden="1" customWidth="1"/>
    <col min="19" max="19" width="7.140625" style="96" hidden="1" customWidth="1"/>
    <col min="20" max="20" width="15.140625" style="96" hidden="1" customWidth="1"/>
    <col min="21" max="21" width="6.140625" style="97" hidden="1" customWidth="1"/>
    <col min="22" max="22" width="13.85546875" style="96" hidden="1" customWidth="1"/>
    <col min="23" max="23" width="5.140625" style="96" hidden="1" customWidth="1"/>
    <col min="24" max="24" width="12.140625" style="96" hidden="1" customWidth="1"/>
    <col min="25" max="25" width="5.140625" style="96" hidden="1" customWidth="1"/>
    <col min="26" max="26" width="11" style="96" hidden="1" customWidth="1"/>
    <col min="27" max="27" width="5.140625" style="96" hidden="1" customWidth="1"/>
    <col min="28" max="28" width="11.140625" style="96" hidden="1" customWidth="1"/>
    <col min="29" max="29" width="4.140625" style="96" hidden="1" customWidth="1"/>
    <col min="30" max="30" width="11" style="96" hidden="1" customWidth="1"/>
    <col min="31" max="31" width="7.85546875" style="96" hidden="1" customWidth="1"/>
    <col min="32" max="32" width="14.42578125" style="96" hidden="1" customWidth="1"/>
    <col min="33" max="33" width="7.140625" style="98" hidden="1" customWidth="1"/>
    <col min="34" max="34" width="13.42578125" style="98" hidden="1" customWidth="1"/>
    <col min="35" max="35" width="7.140625" style="98" hidden="1" customWidth="1"/>
    <col min="36" max="36" width="14.140625" style="98" hidden="1" customWidth="1"/>
    <col min="37" max="38" width="16.140625" style="98" hidden="1" customWidth="1"/>
    <col min="39" max="39" width="6.85546875" style="84" hidden="1" customWidth="1"/>
    <col min="40" max="41" width="13.140625" style="84" hidden="1" customWidth="1"/>
    <col min="42" max="42" width="12.42578125" style="84" hidden="1" customWidth="1"/>
    <col min="43" max="43" width="5.85546875" style="84" hidden="1" customWidth="1"/>
    <col min="44" max="46" width="13.42578125" style="84" hidden="1" customWidth="1"/>
    <col min="47" max="47" width="6.140625" style="84" hidden="1" customWidth="1"/>
    <col min="48" max="49" width="10.85546875" style="84" hidden="1" customWidth="1"/>
    <col min="50" max="50" width="9.42578125" style="84" hidden="1" customWidth="1"/>
    <col min="51" max="51" width="5" style="84" hidden="1" customWidth="1"/>
    <col min="52" max="52" width="9.140625" style="84" hidden="1" customWidth="1"/>
    <col min="53" max="53" width="8.140625" style="84" hidden="1" customWidth="1"/>
    <col min="54" max="54" width="9.140625" style="84" hidden="1" customWidth="1"/>
    <col min="55" max="55" width="6.85546875" style="84" hidden="1" customWidth="1"/>
    <col min="56" max="57" width="12.42578125" style="84" hidden="1" customWidth="1"/>
    <col min="58" max="58" width="11.140625" style="84" hidden="1" customWidth="1"/>
    <col min="59" max="59" width="12.140625" style="84" customWidth="1"/>
    <col min="60" max="60" width="11" style="84" customWidth="1"/>
    <col min="61" max="62" width="10" style="84" customWidth="1"/>
    <col min="63" max="63" width="13.42578125" style="84" customWidth="1"/>
    <col min="64" max="16384" width="9.140625" style="84"/>
  </cols>
  <sheetData>
    <row r="1" spans="1:65" ht="5.25" customHeight="1" x14ac:dyDescent="0.25">
      <c r="A1" s="326" t="s">
        <v>359</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row>
    <row r="2" spans="1:65" ht="15" customHeight="1" x14ac:dyDescent="0.25">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row>
    <row r="3" spans="1:65" ht="49.5" customHeight="1" x14ac:dyDescent="0.25">
      <c r="A3" s="326" t="s">
        <v>332</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row>
    <row r="4" spans="1:65" ht="18.75" customHeight="1" x14ac:dyDescent="0.25">
      <c r="A4" s="336" t="s">
        <v>364</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row>
    <row r="5" spans="1:65" ht="18" customHeight="1" x14ac:dyDescent="0.25">
      <c r="A5" s="337" t="s">
        <v>328</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row>
    <row r="6" spans="1:65" s="92" customFormat="1" ht="9" customHeight="1" x14ac:dyDescent="0.25">
      <c r="A6" s="317" t="s">
        <v>0</v>
      </c>
      <c r="B6" s="317" t="s">
        <v>241</v>
      </c>
      <c r="C6" s="321" t="s">
        <v>365</v>
      </c>
      <c r="D6" s="324"/>
      <c r="E6" s="322"/>
      <c r="F6" s="14"/>
      <c r="G6" s="14"/>
      <c r="H6" s="14"/>
      <c r="I6" s="14"/>
      <c r="J6" s="14"/>
      <c r="K6" s="14"/>
      <c r="L6" s="14"/>
      <c r="M6" s="14"/>
      <c r="N6" s="14"/>
      <c r="O6" s="14"/>
      <c r="P6" s="14"/>
      <c r="Q6" s="14"/>
      <c r="R6" s="14"/>
      <c r="S6" s="331" t="s">
        <v>6</v>
      </c>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17" t="s">
        <v>366</v>
      </c>
      <c r="BH6" s="317"/>
      <c r="BI6" s="317"/>
      <c r="BJ6" s="317"/>
      <c r="BK6" s="317" t="s">
        <v>353</v>
      </c>
    </row>
    <row r="7" spans="1:65" s="92" customFormat="1" ht="42.75" customHeight="1" x14ac:dyDescent="0.25">
      <c r="A7" s="317"/>
      <c r="B7" s="317"/>
      <c r="C7" s="325"/>
      <c r="D7" s="326"/>
      <c r="E7" s="327"/>
      <c r="F7" s="14"/>
      <c r="G7" s="14"/>
      <c r="H7" s="14"/>
      <c r="I7" s="14"/>
      <c r="J7" s="14"/>
      <c r="K7" s="14"/>
      <c r="L7" s="14"/>
      <c r="M7" s="14"/>
      <c r="N7" s="14"/>
      <c r="O7" s="14"/>
      <c r="P7" s="14"/>
      <c r="Q7" s="14"/>
      <c r="R7" s="14"/>
      <c r="S7" s="331" t="s">
        <v>261</v>
      </c>
      <c r="T7" s="331"/>
      <c r="U7" s="331"/>
      <c r="V7" s="331"/>
      <c r="W7" s="331"/>
      <c r="X7" s="331"/>
      <c r="Y7" s="331"/>
      <c r="Z7" s="331"/>
      <c r="AA7" s="331"/>
      <c r="AB7" s="331"/>
      <c r="AC7" s="331"/>
      <c r="AD7" s="331"/>
      <c r="AE7" s="331"/>
      <c r="AF7" s="331"/>
      <c r="AG7" s="331"/>
      <c r="AH7" s="331"/>
      <c r="AI7" s="331"/>
      <c r="AJ7" s="331"/>
      <c r="AK7" s="331"/>
      <c r="AL7" s="331"/>
      <c r="AM7" s="331" t="s">
        <v>262</v>
      </c>
      <c r="AN7" s="331"/>
      <c r="AO7" s="331"/>
      <c r="AP7" s="331"/>
      <c r="AQ7" s="331"/>
      <c r="AR7" s="331"/>
      <c r="AS7" s="331"/>
      <c r="AT7" s="331"/>
      <c r="AU7" s="331"/>
      <c r="AV7" s="331"/>
      <c r="AW7" s="331"/>
      <c r="AX7" s="331"/>
      <c r="AY7" s="331"/>
      <c r="AZ7" s="331"/>
      <c r="BA7" s="331"/>
      <c r="BB7" s="331"/>
      <c r="BC7" s="331"/>
      <c r="BD7" s="331"/>
      <c r="BE7" s="331"/>
      <c r="BF7" s="331"/>
      <c r="BG7" s="317"/>
      <c r="BH7" s="317"/>
      <c r="BI7" s="317"/>
      <c r="BJ7" s="317"/>
      <c r="BK7" s="317"/>
    </row>
    <row r="8" spans="1:65" s="92" customFormat="1" ht="14.25" customHeight="1" x14ac:dyDescent="0.25">
      <c r="A8" s="317"/>
      <c r="B8" s="317"/>
      <c r="C8" s="328"/>
      <c r="D8" s="329"/>
      <c r="E8" s="330"/>
      <c r="F8" s="317" t="s">
        <v>245</v>
      </c>
      <c r="G8" s="338" t="s">
        <v>20</v>
      </c>
      <c r="H8" s="338"/>
      <c r="I8" s="338"/>
      <c r="J8" s="338"/>
      <c r="K8" s="338"/>
      <c r="L8" s="338"/>
      <c r="M8" s="338"/>
      <c r="N8" s="338"/>
      <c r="O8" s="338"/>
      <c r="P8" s="338"/>
      <c r="Q8" s="338"/>
      <c r="R8" s="338"/>
      <c r="S8" s="331" t="s">
        <v>242</v>
      </c>
      <c r="T8" s="331"/>
      <c r="U8" s="331" t="s">
        <v>243</v>
      </c>
      <c r="V8" s="331"/>
      <c r="W8" s="331"/>
      <c r="X8" s="331"/>
      <c r="Y8" s="331"/>
      <c r="Z8" s="331"/>
      <c r="AA8" s="331"/>
      <c r="AB8" s="331"/>
      <c r="AC8" s="331"/>
      <c r="AD8" s="331"/>
      <c r="AE8" s="331"/>
      <c r="AF8" s="331"/>
      <c r="AG8" s="331"/>
      <c r="AH8" s="331"/>
      <c r="AI8" s="331"/>
      <c r="AJ8" s="331"/>
      <c r="AK8" s="331"/>
      <c r="AL8" s="331"/>
      <c r="AM8" s="331" t="s">
        <v>242</v>
      </c>
      <c r="AN8" s="331"/>
      <c r="AO8" s="331"/>
      <c r="AP8" s="331"/>
      <c r="AQ8" s="331" t="s">
        <v>243</v>
      </c>
      <c r="AR8" s="331"/>
      <c r="AS8" s="331"/>
      <c r="AT8" s="331"/>
      <c r="AU8" s="331"/>
      <c r="AV8" s="331"/>
      <c r="AW8" s="331"/>
      <c r="AX8" s="331"/>
      <c r="AY8" s="331"/>
      <c r="AZ8" s="331"/>
      <c r="BA8" s="331"/>
      <c r="BB8" s="331"/>
      <c r="BC8" s="331"/>
      <c r="BD8" s="331"/>
      <c r="BE8" s="331"/>
      <c r="BF8" s="331"/>
      <c r="BG8" s="317"/>
      <c r="BH8" s="317"/>
      <c r="BI8" s="317"/>
      <c r="BJ8" s="317"/>
      <c r="BK8" s="317"/>
    </row>
    <row r="9" spans="1:65" s="92" customFormat="1" ht="43.5" customHeight="1" x14ac:dyDescent="0.25">
      <c r="A9" s="317"/>
      <c r="B9" s="317"/>
      <c r="C9" s="318" t="s">
        <v>354</v>
      </c>
      <c r="D9" s="321" t="s">
        <v>360</v>
      </c>
      <c r="E9" s="322"/>
      <c r="F9" s="317"/>
      <c r="G9" s="331" t="s">
        <v>246</v>
      </c>
      <c r="H9" s="331"/>
      <c r="I9" s="331" t="s">
        <v>247</v>
      </c>
      <c r="J9" s="331"/>
      <c r="K9" s="331" t="s">
        <v>248</v>
      </c>
      <c r="L9" s="331"/>
      <c r="M9" s="331" t="s">
        <v>356</v>
      </c>
      <c r="N9" s="331"/>
      <c r="O9" s="331" t="s">
        <v>250</v>
      </c>
      <c r="P9" s="331"/>
      <c r="Q9" s="317" t="s">
        <v>331</v>
      </c>
      <c r="R9" s="317"/>
      <c r="S9" s="332" t="s">
        <v>244</v>
      </c>
      <c r="T9" s="332" t="s">
        <v>245</v>
      </c>
      <c r="U9" s="323" t="s">
        <v>246</v>
      </c>
      <c r="V9" s="323"/>
      <c r="W9" s="323" t="s">
        <v>247</v>
      </c>
      <c r="X9" s="323"/>
      <c r="Y9" s="323" t="s">
        <v>248</v>
      </c>
      <c r="Z9" s="323"/>
      <c r="AA9" s="323" t="s">
        <v>249</v>
      </c>
      <c r="AB9" s="323"/>
      <c r="AC9" s="323" t="s">
        <v>250</v>
      </c>
      <c r="AD9" s="323"/>
      <c r="AE9" s="323" t="s">
        <v>251</v>
      </c>
      <c r="AF9" s="323"/>
      <c r="AG9" s="323"/>
      <c r="AH9" s="323"/>
      <c r="AI9" s="323"/>
      <c r="AJ9" s="323"/>
      <c r="AK9" s="323"/>
      <c r="AL9" s="323"/>
      <c r="AM9" s="331" t="s">
        <v>244</v>
      </c>
      <c r="AN9" s="331" t="s">
        <v>245</v>
      </c>
      <c r="AO9" s="331"/>
      <c r="AP9" s="331"/>
      <c r="AQ9" s="323" t="s">
        <v>246</v>
      </c>
      <c r="AR9" s="323"/>
      <c r="AS9" s="323"/>
      <c r="AT9" s="323"/>
      <c r="AU9" s="323" t="s">
        <v>247</v>
      </c>
      <c r="AV9" s="323"/>
      <c r="AW9" s="323"/>
      <c r="AX9" s="323"/>
      <c r="AY9" s="323" t="s">
        <v>249</v>
      </c>
      <c r="AZ9" s="323"/>
      <c r="BA9" s="323"/>
      <c r="BB9" s="323"/>
      <c r="BC9" s="323" t="s">
        <v>251</v>
      </c>
      <c r="BD9" s="323"/>
      <c r="BE9" s="323"/>
      <c r="BF9" s="323"/>
      <c r="BG9" s="318" t="s">
        <v>329</v>
      </c>
      <c r="BH9" s="333" t="s">
        <v>333</v>
      </c>
      <c r="BI9" s="334"/>
      <c r="BJ9" s="335"/>
      <c r="BK9" s="317"/>
    </row>
    <row r="10" spans="1:65" s="92" customFormat="1" ht="20.25" customHeight="1" x14ac:dyDescent="0.25">
      <c r="A10" s="317"/>
      <c r="B10" s="317"/>
      <c r="C10" s="319"/>
      <c r="D10" s="318" t="s">
        <v>244</v>
      </c>
      <c r="E10" s="318" t="s">
        <v>245</v>
      </c>
      <c r="F10" s="317"/>
      <c r="G10" s="331" t="s">
        <v>244</v>
      </c>
      <c r="H10" s="331" t="s">
        <v>245</v>
      </c>
      <c r="I10" s="331" t="s">
        <v>244</v>
      </c>
      <c r="J10" s="331" t="s">
        <v>245</v>
      </c>
      <c r="K10" s="331" t="s">
        <v>244</v>
      </c>
      <c r="L10" s="331" t="s">
        <v>245</v>
      </c>
      <c r="M10" s="331" t="s">
        <v>355</v>
      </c>
      <c r="N10" s="331" t="s">
        <v>245</v>
      </c>
      <c r="O10" s="331" t="s">
        <v>355</v>
      </c>
      <c r="P10" s="331" t="s">
        <v>245</v>
      </c>
      <c r="Q10" s="331" t="s">
        <v>244</v>
      </c>
      <c r="R10" s="331" t="s">
        <v>245</v>
      </c>
      <c r="S10" s="332"/>
      <c r="T10" s="332"/>
      <c r="U10" s="323" t="s">
        <v>244</v>
      </c>
      <c r="V10" s="323" t="s">
        <v>245</v>
      </c>
      <c r="W10" s="323" t="s">
        <v>244</v>
      </c>
      <c r="X10" s="323" t="s">
        <v>245</v>
      </c>
      <c r="Y10" s="323" t="s">
        <v>244</v>
      </c>
      <c r="Z10" s="323" t="s">
        <v>245</v>
      </c>
      <c r="AA10" s="323" t="s">
        <v>244</v>
      </c>
      <c r="AB10" s="323" t="s">
        <v>245</v>
      </c>
      <c r="AC10" s="323" t="s">
        <v>244</v>
      </c>
      <c r="AD10" s="323" t="s">
        <v>245</v>
      </c>
      <c r="AE10" s="323" t="s">
        <v>244</v>
      </c>
      <c r="AF10" s="323" t="s">
        <v>245</v>
      </c>
      <c r="AG10" s="323" t="s">
        <v>20</v>
      </c>
      <c r="AH10" s="323"/>
      <c r="AI10" s="323"/>
      <c r="AJ10" s="323"/>
      <c r="AK10" s="323"/>
      <c r="AL10" s="323"/>
      <c r="AM10" s="331"/>
      <c r="AN10" s="323" t="s">
        <v>252</v>
      </c>
      <c r="AO10" s="323" t="s">
        <v>20</v>
      </c>
      <c r="AP10" s="323"/>
      <c r="AQ10" s="323" t="s">
        <v>244</v>
      </c>
      <c r="AR10" s="323" t="s">
        <v>245</v>
      </c>
      <c r="AS10" s="323"/>
      <c r="AT10" s="323"/>
      <c r="AU10" s="323" t="s">
        <v>244</v>
      </c>
      <c r="AV10" s="323" t="s">
        <v>245</v>
      </c>
      <c r="AW10" s="323"/>
      <c r="AX10" s="323"/>
      <c r="AY10" s="323" t="s">
        <v>244</v>
      </c>
      <c r="AZ10" s="323" t="s">
        <v>245</v>
      </c>
      <c r="BA10" s="323"/>
      <c r="BB10" s="323"/>
      <c r="BC10" s="323" t="s">
        <v>244</v>
      </c>
      <c r="BD10" s="323" t="s">
        <v>245</v>
      </c>
      <c r="BE10" s="323"/>
      <c r="BF10" s="323"/>
      <c r="BG10" s="319"/>
      <c r="BH10" s="317" t="s">
        <v>352</v>
      </c>
      <c r="BI10" s="317" t="s">
        <v>20</v>
      </c>
      <c r="BJ10" s="317"/>
      <c r="BK10" s="317"/>
    </row>
    <row r="11" spans="1:65" s="92" customFormat="1" ht="6.75" customHeight="1" x14ac:dyDescent="0.25">
      <c r="A11" s="317"/>
      <c r="B11" s="317"/>
      <c r="C11" s="319"/>
      <c r="D11" s="319"/>
      <c r="E11" s="319"/>
      <c r="F11" s="317"/>
      <c r="G11" s="331"/>
      <c r="H11" s="331"/>
      <c r="I11" s="331"/>
      <c r="J11" s="331"/>
      <c r="K11" s="331"/>
      <c r="L11" s="331"/>
      <c r="M11" s="331"/>
      <c r="N11" s="331"/>
      <c r="O11" s="331"/>
      <c r="P11" s="331"/>
      <c r="Q11" s="331"/>
      <c r="R11" s="331"/>
      <c r="S11" s="332"/>
      <c r="T11" s="332"/>
      <c r="U11" s="323"/>
      <c r="V11" s="323"/>
      <c r="W11" s="323"/>
      <c r="X11" s="323"/>
      <c r="Y11" s="323"/>
      <c r="Z11" s="323"/>
      <c r="AA11" s="323"/>
      <c r="AB11" s="323"/>
      <c r="AC11" s="323"/>
      <c r="AD11" s="323"/>
      <c r="AE11" s="323"/>
      <c r="AF11" s="323"/>
      <c r="AG11" s="323" t="s">
        <v>253</v>
      </c>
      <c r="AH11" s="323"/>
      <c r="AI11" s="323" t="s">
        <v>254</v>
      </c>
      <c r="AJ11" s="323"/>
      <c r="AK11" s="323" t="s">
        <v>255</v>
      </c>
      <c r="AL11" s="323"/>
      <c r="AM11" s="331"/>
      <c r="AN11" s="323"/>
      <c r="AO11" s="323" t="s">
        <v>260</v>
      </c>
      <c r="AP11" s="323" t="s">
        <v>257</v>
      </c>
      <c r="AQ11" s="323"/>
      <c r="AR11" s="323" t="s">
        <v>252</v>
      </c>
      <c r="AS11" s="323" t="s">
        <v>20</v>
      </c>
      <c r="AT11" s="323"/>
      <c r="AU11" s="323"/>
      <c r="AV11" s="323" t="s">
        <v>252</v>
      </c>
      <c r="AW11" s="323" t="s">
        <v>20</v>
      </c>
      <c r="AX11" s="323"/>
      <c r="AY11" s="323"/>
      <c r="AZ11" s="323" t="s">
        <v>252</v>
      </c>
      <c r="BA11" s="323" t="s">
        <v>20</v>
      </c>
      <c r="BB11" s="323"/>
      <c r="BC11" s="323"/>
      <c r="BD11" s="323" t="s">
        <v>252</v>
      </c>
      <c r="BE11" s="323" t="s">
        <v>20</v>
      </c>
      <c r="BF11" s="323"/>
      <c r="BG11" s="319"/>
      <c r="BH11" s="317"/>
      <c r="BI11" s="317" t="s">
        <v>357</v>
      </c>
      <c r="BJ11" s="317" t="s">
        <v>358</v>
      </c>
      <c r="BK11" s="317"/>
    </row>
    <row r="12" spans="1:65" s="92" customFormat="1" ht="13.5" customHeight="1" x14ac:dyDescent="0.25">
      <c r="A12" s="317"/>
      <c r="B12" s="317"/>
      <c r="C12" s="320"/>
      <c r="D12" s="320"/>
      <c r="E12" s="320"/>
      <c r="F12" s="317"/>
      <c r="G12" s="331"/>
      <c r="H12" s="331"/>
      <c r="I12" s="331"/>
      <c r="J12" s="331"/>
      <c r="K12" s="331"/>
      <c r="L12" s="331"/>
      <c r="M12" s="331"/>
      <c r="N12" s="331"/>
      <c r="O12" s="331"/>
      <c r="P12" s="331"/>
      <c r="Q12" s="331"/>
      <c r="R12" s="331"/>
      <c r="S12" s="332"/>
      <c r="T12" s="332"/>
      <c r="U12" s="323"/>
      <c r="V12" s="323"/>
      <c r="W12" s="323"/>
      <c r="X12" s="323"/>
      <c r="Y12" s="323"/>
      <c r="Z12" s="323"/>
      <c r="AA12" s="323"/>
      <c r="AB12" s="323"/>
      <c r="AC12" s="323"/>
      <c r="AD12" s="323"/>
      <c r="AE12" s="323"/>
      <c r="AF12" s="323"/>
      <c r="AG12" s="107" t="s">
        <v>244</v>
      </c>
      <c r="AH12" s="107" t="s">
        <v>245</v>
      </c>
      <c r="AI12" s="107" t="s">
        <v>244</v>
      </c>
      <c r="AJ12" s="107" t="s">
        <v>245</v>
      </c>
      <c r="AK12" s="107" t="s">
        <v>244</v>
      </c>
      <c r="AL12" s="107" t="s">
        <v>245</v>
      </c>
      <c r="AM12" s="331"/>
      <c r="AN12" s="323"/>
      <c r="AO12" s="323"/>
      <c r="AP12" s="323"/>
      <c r="AQ12" s="323"/>
      <c r="AR12" s="323"/>
      <c r="AS12" s="107" t="s">
        <v>256</v>
      </c>
      <c r="AT12" s="107" t="s">
        <v>257</v>
      </c>
      <c r="AU12" s="323"/>
      <c r="AV12" s="323"/>
      <c r="AW12" s="107" t="s">
        <v>256</v>
      </c>
      <c r="AX12" s="107" t="s">
        <v>257</v>
      </c>
      <c r="AY12" s="323"/>
      <c r="AZ12" s="323"/>
      <c r="BA12" s="107" t="s">
        <v>256</v>
      </c>
      <c r="BB12" s="107" t="s">
        <v>257</v>
      </c>
      <c r="BC12" s="323"/>
      <c r="BD12" s="323"/>
      <c r="BE12" s="107" t="s">
        <v>256</v>
      </c>
      <c r="BF12" s="107" t="s">
        <v>257</v>
      </c>
      <c r="BG12" s="320"/>
      <c r="BH12" s="317"/>
      <c r="BI12" s="317"/>
      <c r="BJ12" s="317"/>
      <c r="BK12" s="317"/>
    </row>
    <row r="13" spans="1:65" s="109" customFormat="1" ht="18" customHeight="1" x14ac:dyDescent="0.25">
      <c r="A13" s="108"/>
      <c r="B13" s="108"/>
      <c r="C13" s="108" t="s">
        <v>335</v>
      </c>
      <c r="D13" s="108" t="s">
        <v>361</v>
      </c>
      <c r="E13" s="108" t="s">
        <v>336</v>
      </c>
      <c r="F13" s="108" t="s">
        <v>44</v>
      </c>
      <c r="G13" s="108" t="s">
        <v>45</v>
      </c>
      <c r="H13" s="108" t="s">
        <v>46</v>
      </c>
      <c r="I13" s="108" t="s">
        <v>47</v>
      </c>
      <c r="J13" s="108" t="s">
        <v>48</v>
      </c>
      <c r="K13" s="108" t="s">
        <v>49</v>
      </c>
      <c r="L13" s="108" t="s">
        <v>50</v>
      </c>
      <c r="M13" s="108" t="s">
        <v>51</v>
      </c>
      <c r="N13" s="108" t="s">
        <v>52</v>
      </c>
      <c r="O13" s="108" t="s">
        <v>53</v>
      </c>
      <c r="P13" s="108" t="s">
        <v>54</v>
      </c>
      <c r="Q13" s="108" t="s">
        <v>55</v>
      </c>
      <c r="R13" s="108" t="s">
        <v>56</v>
      </c>
      <c r="S13" s="108" t="s">
        <v>57</v>
      </c>
      <c r="T13" s="108" t="s">
        <v>58</v>
      </c>
      <c r="U13" s="108" t="s">
        <v>59</v>
      </c>
      <c r="V13" s="108" t="s">
        <v>60</v>
      </c>
      <c r="W13" s="108" t="s">
        <v>61</v>
      </c>
      <c r="X13" s="108" t="s">
        <v>62</v>
      </c>
      <c r="Y13" s="108" t="s">
        <v>63</v>
      </c>
      <c r="Z13" s="108" t="s">
        <v>64</v>
      </c>
      <c r="AA13" s="108" t="s">
        <v>65</v>
      </c>
      <c r="AB13" s="108" t="s">
        <v>66</v>
      </c>
      <c r="AC13" s="108" t="s">
        <v>67</v>
      </c>
      <c r="AD13" s="108" t="s">
        <v>68</v>
      </c>
      <c r="AE13" s="108" t="s">
        <v>69</v>
      </c>
      <c r="AF13" s="108" t="s">
        <v>70</v>
      </c>
      <c r="AG13" s="108" t="s">
        <v>71</v>
      </c>
      <c r="AH13" s="108" t="s">
        <v>72</v>
      </c>
      <c r="AI13" s="108" t="s">
        <v>73</v>
      </c>
      <c r="AJ13" s="108" t="s">
        <v>74</v>
      </c>
      <c r="AK13" s="108" t="s">
        <v>75</v>
      </c>
      <c r="AL13" s="108" t="s">
        <v>76</v>
      </c>
      <c r="AM13" s="108" t="s">
        <v>210</v>
      </c>
      <c r="AN13" s="108" t="s">
        <v>211</v>
      </c>
      <c r="AO13" s="108" t="s">
        <v>212</v>
      </c>
      <c r="AP13" s="108" t="s">
        <v>213</v>
      </c>
      <c r="AQ13" s="108" t="s">
        <v>214</v>
      </c>
      <c r="AR13" s="108" t="s">
        <v>215</v>
      </c>
      <c r="AS13" s="108" t="s">
        <v>216</v>
      </c>
      <c r="AT13" s="108" t="s">
        <v>217</v>
      </c>
      <c r="AU13" s="108" t="s">
        <v>218</v>
      </c>
      <c r="AV13" s="108" t="s">
        <v>219</v>
      </c>
      <c r="AW13" s="108" t="s">
        <v>220</v>
      </c>
      <c r="AX13" s="108" t="s">
        <v>221</v>
      </c>
      <c r="AY13" s="108" t="s">
        <v>222</v>
      </c>
      <c r="AZ13" s="108" t="s">
        <v>223</v>
      </c>
      <c r="BA13" s="108" t="s">
        <v>224</v>
      </c>
      <c r="BB13" s="108" t="s">
        <v>225</v>
      </c>
      <c r="BC13" s="108" t="s">
        <v>226</v>
      </c>
      <c r="BD13" s="108" t="s">
        <v>227</v>
      </c>
      <c r="BE13" s="108" t="s">
        <v>228</v>
      </c>
      <c r="BF13" s="108" t="s">
        <v>229</v>
      </c>
      <c r="BG13" s="108" t="s">
        <v>337</v>
      </c>
      <c r="BH13" s="108" t="s">
        <v>362</v>
      </c>
      <c r="BI13" s="108"/>
      <c r="BJ13" s="108"/>
      <c r="BK13" s="108" t="s">
        <v>363</v>
      </c>
    </row>
    <row r="14" spans="1:65" s="93" customFormat="1" ht="25.5" customHeight="1" x14ac:dyDescent="0.25">
      <c r="A14" s="13"/>
      <c r="B14" s="14" t="s">
        <v>3</v>
      </c>
      <c r="C14" s="86" t="e">
        <f t="shared" ref="C14:BJ14" si="0">C15+C68</f>
        <v>#REF!</v>
      </c>
      <c r="D14" s="86" t="e">
        <f>+G14+I14+K14+Q14</f>
        <v>#REF!</v>
      </c>
      <c r="E14" s="86" t="e">
        <f>+H14+J14+L14+R14</f>
        <v>#REF!</v>
      </c>
      <c r="F14" s="86" t="e">
        <f t="shared" si="0"/>
        <v>#REF!</v>
      </c>
      <c r="G14" s="86" t="e">
        <f t="shared" si="0"/>
        <v>#REF!</v>
      </c>
      <c r="H14" s="86" t="e">
        <f t="shared" si="0"/>
        <v>#REF!</v>
      </c>
      <c r="I14" s="86" t="e">
        <f t="shared" si="0"/>
        <v>#REF!</v>
      </c>
      <c r="J14" s="86" t="e">
        <f t="shared" si="0"/>
        <v>#REF!</v>
      </c>
      <c r="K14" s="86" t="e">
        <f t="shared" si="0"/>
        <v>#REF!</v>
      </c>
      <c r="L14" s="86" t="e">
        <f t="shared" si="0"/>
        <v>#REF!</v>
      </c>
      <c r="M14" s="86" t="e">
        <f t="shared" si="0"/>
        <v>#REF!</v>
      </c>
      <c r="N14" s="86" t="e">
        <f t="shared" si="0"/>
        <v>#REF!</v>
      </c>
      <c r="O14" s="86" t="e">
        <f t="shared" si="0"/>
        <v>#REF!</v>
      </c>
      <c r="P14" s="86" t="e">
        <f t="shared" si="0"/>
        <v>#REF!</v>
      </c>
      <c r="Q14" s="86" t="e">
        <f t="shared" si="0"/>
        <v>#REF!</v>
      </c>
      <c r="R14" s="86" t="e">
        <f t="shared" si="0"/>
        <v>#REF!</v>
      </c>
      <c r="S14" s="86" t="e">
        <f t="shared" si="0"/>
        <v>#REF!</v>
      </c>
      <c r="T14" s="86" t="e">
        <f t="shared" si="0"/>
        <v>#REF!</v>
      </c>
      <c r="U14" s="86" t="e">
        <f t="shared" si="0"/>
        <v>#REF!</v>
      </c>
      <c r="V14" s="86" t="e">
        <f t="shared" si="0"/>
        <v>#REF!</v>
      </c>
      <c r="W14" s="86" t="e">
        <f t="shared" si="0"/>
        <v>#REF!</v>
      </c>
      <c r="X14" s="86" t="e">
        <f t="shared" si="0"/>
        <v>#REF!</v>
      </c>
      <c r="Y14" s="86" t="e">
        <f t="shared" si="0"/>
        <v>#REF!</v>
      </c>
      <c r="Z14" s="86" t="e">
        <f t="shared" si="0"/>
        <v>#REF!</v>
      </c>
      <c r="AA14" s="86" t="e">
        <f t="shared" si="0"/>
        <v>#REF!</v>
      </c>
      <c r="AB14" s="86" t="e">
        <f t="shared" si="0"/>
        <v>#REF!</v>
      </c>
      <c r="AC14" s="86" t="e">
        <f t="shared" si="0"/>
        <v>#REF!</v>
      </c>
      <c r="AD14" s="86" t="e">
        <f t="shared" si="0"/>
        <v>#REF!</v>
      </c>
      <c r="AE14" s="86" t="e">
        <f t="shared" si="0"/>
        <v>#REF!</v>
      </c>
      <c r="AF14" s="86" t="e">
        <f t="shared" si="0"/>
        <v>#REF!</v>
      </c>
      <c r="AG14" s="86" t="e">
        <f t="shared" si="0"/>
        <v>#REF!</v>
      </c>
      <c r="AH14" s="86" t="e">
        <f t="shared" si="0"/>
        <v>#REF!</v>
      </c>
      <c r="AI14" s="86" t="e">
        <f t="shared" si="0"/>
        <v>#REF!</v>
      </c>
      <c r="AJ14" s="86" t="e">
        <f t="shared" si="0"/>
        <v>#REF!</v>
      </c>
      <c r="AK14" s="86" t="e">
        <f t="shared" si="0"/>
        <v>#REF!</v>
      </c>
      <c r="AL14" s="86" t="e">
        <f t="shared" si="0"/>
        <v>#REF!</v>
      </c>
      <c r="AM14" s="86" t="e">
        <f t="shared" si="0"/>
        <v>#REF!</v>
      </c>
      <c r="AN14" s="86" t="e">
        <f t="shared" si="0"/>
        <v>#REF!</v>
      </c>
      <c r="AO14" s="86" t="e">
        <f t="shared" si="0"/>
        <v>#REF!</v>
      </c>
      <c r="AP14" s="86" t="e">
        <f t="shared" si="0"/>
        <v>#REF!</v>
      </c>
      <c r="AQ14" s="86" t="e">
        <f t="shared" si="0"/>
        <v>#REF!</v>
      </c>
      <c r="AR14" s="86" t="e">
        <f t="shared" si="0"/>
        <v>#REF!</v>
      </c>
      <c r="AS14" s="86" t="e">
        <f t="shared" si="0"/>
        <v>#REF!</v>
      </c>
      <c r="AT14" s="86" t="e">
        <f t="shared" si="0"/>
        <v>#REF!</v>
      </c>
      <c r="AU14" s="86" t="e">
        <f t="shared" si="0"/>
        <v>#REF!</v>
      </c>
      <c r="AV14" s="86" t="e">
        <f t="shared" si="0"/>
        <v>#REF!</v>
      </c>
      <c r="AW14" s="86" t="e">
        <f t="shared" si="0"/>
        <v>#REF!</v>
      </c>
      <c r="AX14" s="86" t="e">
        <f t="shared" si="0"/>
        <v>#REF!</v>
      </c>
      <c r="AY14" s="86" t="e">
        <f t="shared" si="0"/>
        <v>#REF!</v>
      </c>
      <c r="AZ14" s="86" t="e">
        <f t="shared" si="0"/>
        <v>#REF!</v>
      </c>
      <c r="BA14" s="86" t="e">
        <f t="shared" si="0"/>
        <v>#REF!</v>
      </c>
      <c r="BB14" s="86" t="e">
        <f t="shared" si="0"/>
        <v>#REF!</v>
      </c>
      <c r="BC14" s="86" t="e">
        <f t="shared" si="0"/>
        <v>#REF!</v>
      </c>
      <c r="BD14" s="86" t="e">
        <f t="shared" si="0"/>
        <v>#REF!</v>
      </c>
      <c r="BE14" s="86" t="e">
        <f t="shared" si="0"/>
        <v>#REF!</v>
      </c>
      <c r="BF14" s="86" t="e">
        <f t="shared" si="0"/>
        <v>#REF!</v>
      </c>
      <c r="BG14" s="86">
        <v>5143</v>
      </c>
      <c r="BH14" s="86" t="e">
        <f t="shared" si="0"/>
        <v>#REF!</v>
      </c>
      <c r="BI14" s="86" t="e">
        <f t="shared" si="0"/>
        <v>#REF!</v>
      </c>
      <c r="BJ14" s="86" t="e">
        <f t="shared" si="0"/>
        <v>#REF!</v>
      </c>
      <c r="BK14" s="86" t="e">
        <f>+E14/C14</f>
        <v>#REF!</v>
      </c>
      <c r="BL14" s="103"/>
      <c r="BM14" s="93" t="e">
        <f>E14/D14</f>
        <v>#REF!</v>
      </c>
    </row>
    <row r="15" spans="1:65" s="93" customFormat="1" ht="31.5" x14ac:dyDescent="0.25">
      <c r="A15" s="13"/>
      <c r="B15" s="14" t="s">
        <v>258</v>
      </c>
      <c r="C15" s="86" t="e">
        <f t="shared" ref="C15:AJ15" si="1">SUM(C16:C67)</f>
        <v>#REF!</v>
      </c>
      <c r="D15" s="86" t="e">
        <f t="shared" ref="D15:D78" si="2">+G15+I15+K15+Q15</f>
        <v>#REF!</v>
      </c>
      <c r="E15" s="86" t="e">
        <f t="shared" ref="E15:E78" si="3">+H15+J15+L15+R15</f>
        <v>#REF!</v>
      </c>
      <c r="F15" s="86" t="e">
        <f t="shared" si="1"/>
        <v>#REF!</v>
      </c>
      <c r="G15" s="86" t="e">
        <f t="shared" si="1"/>
        <v>#REF!</v>
      </c>
      <c r="H15" s="86" t="e">
        <f t="shared" si="1"/>
        <v>#REF!</v>
      </c>
      <c r="I15" s="86" t="e">
        <f t="shared" si="1"/>
        <v>#REF!</v>
      </c>
      <c r="J15" s="86" t="e">
        <f t="shared" si="1"/>
        <v>#REF!</v>
      </c>
      <c r="K15" s="86" t="e">
        <f t="shared" si="1"/>
        <v>#REF!</v>
      </c>
      <c r="L15" s="86" t="e">
        <f t="shared" si="1"/>
        <v>#REF!</v>
      </c>
      <c r="M15" s="86" t="e">
        <f t="shared" si="1"/>
        <v>#REF!</v>
      </c>
      <c r="N15" s="86" t="e">
        <f t="shared" si="1"/>
        <v>#REF!</v>
      </c>
      <c r="O15" s="86" t="e">
        <f t="shared" si="1"/>
        <v>#REF!</v>
      </c>
      <c r="P15" s="86" t="e">
        <f t="shared" si="1"/>
        <v>#REF!</v>
      </c>
      <c r="Q15" s="86" t="e">
        <f t="shared" si="1"/>
        <v>#REF!</v>
      </c>
      <c r="R15" s="86" t="e">
        <f t="shared" si="1"/>
        <v>#REF!</v>
      </c>
      <c r="S15" s="86" t="e">
        <f t="shared" si="1"/>
        <v>#REF!</v>
      </c>
      <c r="T15" s="86" t="e">
        <f t="shared" si="1"/>
        <v>#REF!</v>
      </c>
      <c r="U15" s="86" t="e">
        <f t="shared" si="1"/>
        <v>#REF!</v>
      </c>
      <c r="V15" s="86" t="e">
        <f t="shared" si="1"/>
        <v>#REF!</v>
      </c>
      <c r="W15" s="86" t="e">
        <f t="shared" si="1"/>
        <v>#REF!</v>
      </c>
      <c r="X15" s="86" t="e">
        <f t="shared" si="1"/>
        <v>#REF!</v>
      </c>
      <c r="Y15" s="86" t="e">
        <f t="shared" si="1"/>
        <v>#REF!</v>
      </c>
      <c r="Z15" s="86" t="e">
        <f t="shared" si="1"/>
        <v>#REF!</v>
      </c>
      <c r="AA15" s="86" t="e">
        <f t="shared" si="1"/>
        <v>#REF!</v>
      </c>
      <c r="AB15" s="86" t="e">
        <f t="shared" si="1"/>
        <v>#REF!</v>
      </c>
      <c r="AC15" s="86" t="e">
        <f t="shared" si="1"/>
        <v>#REF!</v>
      </c>
      <c r="AD15" s="86" t="e">
        <f t="shared" si="1"/>
        <v>#REF!</v>
      </c>
      <c r="AE15" s="86" t="e">
        <f t="shared" si="1"/>
        <v>#REF!</v>
      </c>
      <c r="AF15" s="86" t="e">
        <f t="shared" si="1"/>
        <v>#REF!</v>
      </c>
      <c r="AG15" s="86" t="e">
        <f t="shared" si="1"/>
        <v>#REF!</v>
      </c>
      <c r="AH15" s="86" t="e">
        <f t="shared" si="1"/>
        <v>#REF!</v>
      </c>
      <c r="AI15" s="86" t="e">
        <f t="shared" si="1"/>
        <v>#REF!</v>
      </c>
      <c r="AJ15" s="86" t="e">
        <f t="shared" si="1"/>
        <v>#REF!</v>
      </c>
      <c r="AK15" s="86" t="e">
        <f t="shared" ref="AK15:BJ15" si="4">SUM(AK16:AK67)</f>
        <v>#REF!</v>
      </c>
      <c r="AL15" s="86" t="e">
        <f t="shared" si="4"/>
        <v>#REF!</v>
      </c>
      <c r="AM15" s="86" t="e">
        <f t="shared" si="4"/>
        <v>#REF!</v>
      </c>
      <c r="AN15" s="86" t="e">
        <f t="shared" si="4"/>
        <v>#REF!</v>
      </c>
      <c r="AO15" s="86" t="e">
        <f t="shared" si="4"/>
        <v>#REF!</v>
      </c>
      <c r="AP15" s="86" t="e">
        <f t="shared" si="4"/>
        <v>#REF!</v>
      </c>
      <c r="AQ15" s="86" t="e">
        <f t="shared" si="4"/>
        <v>#REF!</v>
      </c>
      <c r="AR15" s="86" t="e">
        <f t="shared" si="4"/>
        <v>#REF!</v>
      </c>
      <c r="AS15" s="86" t="e">
        <f t="shared" si="4"/>
        <v>#REF!</v>
      </c>
      <c r="AT15" s="86" t="e">
        <f t="shared" si="4"/>
        <v>#REF!</v>
      </c>
      <c r="AU15" s="86" t="e">
        <f t="shared" si="4"/>
        <v>#REF!</v>
      </c>
      <c r="AV15" s="86" t="e">
        <f t="shared" si="4"/>
        <v>#REF!</v>
      </c>
      <c r="AW15" s="86" t="e">
        <f t="shared" si="4"/>
        <v>#REF!</v>
      </c>
      <c r="AX15" s="86" t="e">
        <f t="shared" si="4"/>
        <v>#REF!</v>
      </c>
      <c r="AY15" s="86" t="e">
        <f t="shared" si="4"/>
        <v>#REF!</v>
      </c>
      <c r="AZ15" s="86" t="e">
        <f t="shared" si="4"/>
        <v>#REF!</v>
      </c>
      <c r="BA15" s="86" t="e">
        <f t="shared" si="4"/>
        <v>#REF!</v>
      </c>
      <c r="BB15" s="86" t="e">
        <f t="shared" si="4"/>
        <v>#REF!</v>
      </c>
      <c r="BC15" s="86" t="e">
        <f t="shared" si="4"/>
        <v>#REF!</v>
      </c>
      <c r="BD15" s="86" t="e">
        <f t="shared" si="4"/>
        <v>#REF!</v>
      </c>
      <c r="BE15" s="86" t="e">
        <f t="shared" si="4"/>
        <v>#REF!</v>
      </c>
      <c r="BF15" s="86" t="e">
        <f t="shared" si="4"/>
        <v>#REF!</v>
      </c>
      <c r="BG15" s="86">
        <v>2363</v>
      </c>
      <c r="BH15" s="86" t="e">
        <f t="shared" si="4"/>
        <v>#REF!</v>
      </c>
      <c r="BI15" s="86" t="e">
        <f t="shared" si="4"/>
        <v>#REF!</v>
      </c>
      <c r="BJ15" s="86" t="e">
        <f t="shared" si="4"/>
        <v>#REF!</v>
      </c>
      <c r="BK15" s="86" t="e">
        <f t="shared" ref="BK15:BK78" si="5">+E15/C15</f>
        <v>#REF!</v>
      </c>
      <c r="BL15" s="103" t="e">
        <f>C15-M15-O15</f>
        <v>#REF!</v>
      </c>
    </row>
    <row r="16" spans="1:65" ht="15.75" x14ac:dyDescent="0.25">
      <c r="A16" s="29" t="s">
        <v>41</v>
      </c>
      <c r="B16" s="24" t="s">
        <v>79</v>
      </c>
      <c r="C16" s="22" t="e">
        <f t="shared" ref="C16:C47" si="6">S16+AM16</f>
        <v>#REF!</v>
      </c>
      <c r="D16" s="22" t="e">
        <f t="shared" si="2"/>
        <v>#REF!</v>
      </c>
      <c r="E16" s="22" t="e">
        <f t="shared" si="3"/>
        <v>#REF!</v>
      </c>
      <c r="F16" s="22" t="e">
        <f t="shared" ref="F16:F47" si="7">T16+AN16</f>
        <v>#REF!</v>
      </c>
      <c r="G16" s="22" t="e">
        <f>U16+AQ16</f>
        <v>#REF!</v>
      </c>
      <c r="H16" s="22" t="e">
        <f>V16+AR16</f>
        <v>#REF!</v>
      </c>
      <c r="I16" s="22" t="e">
        <f>W16+AU16</f>
        <v>#REF!</v>
      </c>
      <c r="J16" s="22" t="e">
        <f>X16+AV16</f>
        <v>#REF!</v>
      </c>
      <c r="K16" s="22" t="e">
        <f>Y16</f>
        <v>#REF!</v>
      </c>
      <c r="L16" s="22" t="e">
        <f>Z16</f>
        <v>#REF!</v>
      </c>
      <c r="M16" s="22" t="e">
        <f>AA16+AY16</f>
        <v>#REF!</v>
      </c>
      <c r="N16" s="22" t="e">
        <f>AB16+AZ16</f>
        <v>#REF!</v>
      </c>
      <c r="O16" s="22" t="e">
        <f>AC16</f>
        <v>#REF!</v>
      </c>
      <c r="P16" s="22" t="e">
        <f>AD16</f>
        <v>#REF!</v>
      </c>
      <c r="Q16" s="22" t="e">
        <f>AE16+BC16</f>
        <v>#REF!</v>
      </c>
      <c r="R16" s="22" t="e">
        <f>AF16+BD16</f>
        <v>#REF!</v>
      </c>
      <c r="S16" s="22" t="e">
        <f>#REF!</f>
        <v>#REF!</v>
      </c>
      <c r="T16" s="22" t="e">
        <f>#REF!</f>
        <v>#REF!</v>
      </c>
      <c r="U16" s="22" t="e">
        <f>#REF!</f>
        <v>#REF!</v>
      </c>
      <c r="V16" s="22" t="e">
        <f>#REF!</f>
        <v>#REF!</v>
      </c>
      <c r="W16" s="22" t="e">
        <f>#REF!</f>
        <v>#REF!</v>
      </c>
      <c r="X16" s="22" t="e">
        <f>#REF!</f>
        <v>#REF!</v>
      </c>
      <c r="Y16" s="22" t="e">
        <f>#REF!</f>
        <v>#REF!</v>
      </c>
      <c r="Z16" s="22" t="e">
        <f>#REF!</f>
        <v>#REF!</v>
      </c>
      <c r="AA16" s="22" t="e">
        <f>#REF!</f>
        <v>#REF!</v>
      </c>
      <c r="AB16" s="22" t="e">
        <f>#REF!</f>
        <v>#REF!</v>
      </c>
      <c r="AC16" s="22" t="e">
        <f>#REF!</f>
        <v>#REF!</v>
      </c>
      <c r="AD16" s="22" t="e">
        <f>#REF!</f>
        <v>#REF!</v>
      </c>
      <c r="AE16" s="22" t="e">
        <f>#REF!</f>
        <v>#REF!</v>
      </c>
      <c r="AF16" s="22" t="e">
        <f>#REF!</f>
        <v>#REF!</v>
      </c>
      <c r="AG16" s="22" t="e">
        <f>#REF!</f>
        <v>#REF!</v>
      </c>
      <c r="AH16" s="22" t="e">
        <f>#REF!</f>
        <v>#REF!</v>
      </c>
      <c r="AI16" s="22" t="e">
        <f>#REF!</f>
        <v>#REF!</v>
      </c>
      <c r="AJ16" s="22" t="e">
        <f>#REF!</f>
        <v>#REF!</v>
      </c>
      <c r="AK16" s="22" t="e">
        <f>#REF!</f>
        <v>#REF!</v>
      </c>
      <c r="AL16" s="22" t="e">
        <f>#REF!</f>
        <v>#REF!</v>
      </c>
      <c r="AM16" s="22" t="e">
        <f>#REF!</f>
        <v>#REF!</v>
      </c>
      <c r="AN16" s="22" t="e">
        <f>#REF!</f>
        <v>#REF!</v>
      </c>
      <c r="AO16" s="22" t="e">
        <f>#REF!</f>
        <v>#REF!</v>
      </c>
      <c r="AP16" s="22" t="e">
        <f>#REF!</f>
        <v>#REF!</v>
      </c>
      <c r="AQ16" s="22" t="e">
        <f>#REF!</f>
        <v>#REF!</v>
      </c>
      <c r="AR16" s="22" t="e">
        <f>#REF!</f>
        <v>#REF!</v>
      </c>
      <c r="AS16" s="22" t="e">
        <f>#REF!</f>
        <v>#REF!</v>
      </c>
      <c r="AT16" s="22" t="e">
        <f>#REF!</f>
        <v>#REF!</v>
      </c>
      <c r="AU16" s="22" t="e">
        <f>#REF!</f>
        <v>#REF!</v>
      </c>
      <c r="AV16" s="22" t="e">
        <f>#REF!</f>
        <v>#REF!</v>
      </c>
      <c r="AW16" s="22" t="e">
        <f>#REF!</f>
        <v>#REF!</v>
      </c>
      <c r="AX16" s="22" t="e">
        <f>#REF!</f>
        <v>#REF!</v>
      </c>
      <c r="AY16" s="22" t="e">
        <f>#REF!</f>
        <v>#REF!</v>
      </c>
      <c r="AZ16" s="22" t="e">
        <f>#REF!</f>
        <v>#REF!</v>
      </c>
      <c r="BA16" s="22" t="e">
        <f>#REF!</f>
        <v>#REF!</v>
      </c>
      <c r="BB16" s="22" t="e">
        <f>#REF!</f>
        <v>#REF!</v>
      </c>
      <c r="BC16" s="22" t="e">
        <f>#REF!</f>
        <v>#REF!</v>
      </c>
      <c r="BD16" s="22" t="e">
        <f>#REF!</f>
        <v>#REF!</v>
      </c>
      <c r="BE16" s="22" t="e">
        <f>#REF!</f>
        <v>#REF!</v>
      </c>
      <c r="BF16" s="22" t="e">
        <f>#REF!</f>
        <v>#REF!</v>
      </c>
      <c r="BG16" s="22">
        <v>2</v>
      </c>
      <c r="BH16" s="22" t="e">
        <f>D16-BG16</f>
        <v>#REF!</v>
      </c>
      <c r="BI16" s="22" t="e">
        <f>IF(BH16&gt;0,BH16,0)</f>
        <v>#REF!</v>
      </c>
      <c r="BJ16" s="22" t="e">
        <f>IF(BH16&lt;0,BH16,0)</f>
        <v>#REF!</v>
      </c>
      <c r="BK16" s="22" t="e">
        <f t="shared" si="5"/>
        <v>#REF!</v>
      </c>
      <c r="BL16" s="103">
        <v>1</v>
      </c>
    </row>
    <row r="17" spans="1:64" ht="31.5" x14ac:dyDescent="0.25">
      <c r="A17" s="29" t="s">
        <v>42</v>
      </c>
      <c r="B17" s="24" t="s">
        <v>80</v>
      </c>
      <c r="C17" s="22" t="e">
        <f t="shared" si="6"/>
        <v>#REF!</v>
      </c>
      <c r="D17" s="22" t="e">
        <f t="shared" si="2"/>
        <v>#REF!</v>
      </c>
      <c r="E17" s="22" t="e">
        <f t="shared" si="3"/>
        <v>#REF!</v>
      </c>
      <c r="F17" s="22" t="e">
        <f t="shared" si="7"/>
        <v>#REF!</v>
      </c>
      <c r="G17" s="22" t="e">
        <f t="shared" ref="G17:H80" si="8">U17+AQ17</f>
        <v>#REF!</v>
      </c>
      <c r="H17" s="22" t="e">
        <f t="shared" si="8"/>
        <v>#REF!</v>
      </c>
      <c r="I17" s="22" t="e">
        <f t="shared" ref="I17:J80" si="9">W17+AU17</f>
        <v>#REF!</v>
      </c>
      <c r="J17" s="22" t="e">
        <f t="shared" si="9"/>
        <v>#REF!</v>
      </c>
      <c r="K17" s="22" t="e">
        <f t="shared" ref="K17:L80" si="10">Y17</f>
        <v>#REF!</v>
      </c>
      <c r="L17" s="22" t="e">
        <f t="shared" si="10"/>
        <v>#REF!</v>
      </c>
      <c r="M17" s="22" t="e">
        <f t="shared" ref="M17:N80" si="11">AA17+AY17</f>
        <v>#REF!</v>
      </c>
      <c r="N17" s="22" t="e">
        <f t="shared" si="11"/>
        <v>#REF!</v>
      </c>
      <c r="O17" s="22" t="e">
        <f t="shared" ref="O17:P80" si="12">AC17</f>
        <v>#REF!</v>
      </c>
      <c r="P17" s="22" t="e">
        <f t="shared" si="12"/>
        <v>#REF!</v>
      </c>
      <c r="Q17" s="22" t="e">
        <f t="shared" ref="Q17:R80" si="13">AE17+BC17</f>
        <v>#REF!</v>
      </c>
      <c r="R17" s="22" t="e">
        <f t="shared" si="13"/>
        <v>#REF!</v>
      </c>
      <c r="S17" s="22" t="e">
        <f>#REF!</f>
        <v>#REF!</v>
      </c>
      <c r="T17" s="22" t="e">
        <f>#REF!</f>
        <v>#REF!</v>
      </c>
      <c r="U17" s="22" t="e">
        <f>#REF!</f>
        <v>#REF!</v>
      </c>
      <c r="V17" s="22" t="e">
        <f>#REF!</f>
        <v>#REF!</v>
      </c>
      <c r="W17" s="22" t="e">
        <f>#REF!</f>
        <v>#REF!</v>
      </c>
      <c r="X17" s="22" t="e">
        <f>#REF!</f>
        <v>#REF!</v>
      </c>
      <c r="Y17" s="22" t="e">
        <f>#REF!</f>
        <v>#REF!</v>
      </c>
      <c r="Z17" s="22" t="e">
        <f>#REF!</f>
        <v>#REF!</v>
      </c>
      <c r="AA17" s="22" t="e">
        <f>#REF!</f>
        <v>#REF!</v>
      </c>
      <c r="AB17" s="22" t="e">
        <f>#REF!</f>
        <v>#REF!</v>
      </c>
      <c r="AC17" s="22" t="e">
        <f>#REF!</f>
        <v>#REF!</v>
      </c>
      <c r="AD17" s="22" t="e">
        <f>#REF!</f>
        <v>#REF!</v>
      </c>
      <c r="AE17" s="22" t="e">
        <f>#REF!</f>
        <v>#REF!</v>
      </c>
      <c r="AF17" s="22" t="e">
        <f>#REF!</f>
        <v>#REF!</v>
      </c>
      <c r="AG17" s="22" t="e">
        <f>#REF!</f>
        <v>#REF!</v>
      </c>
      <c r="AH17" s="22" t="e">
        <f>#REF!</f>
        <v>#REF!</v>
      </c>
      <c r="AI17" s="22" t="e">
        <f>#REF!</f>
        <v>#REF!</v>
      </c>
      <c r="AJ17" s="22" t="e">
        <f>#REF!</f>
        <v>#REF!</v>
      </c>
      <c r="AK17" s="22" t="e">
        <f>#REF!</f>
        <v>#REF!</v>
      </c>
      <c r="AL17" s="22" t="e">
        <f>#REF!</f>
        <v>#REF!</v>
      </c>
      <c r="AM17" s="22" t="e">
        <f>#REF!</f>
        <v>#REF!</v>
      </c>
      <c r="AN17" s="22" t="e">
        <f>#REF!</f>
        <v>#REF!</v>
      </c>
      <c r="AO17" s="22" t="e">
        <f>#REF!</f>
        <v>#REF!</v>
      </c>
      <c r="AP17" s="22" t="e">
        <f>#REF!</f>
        <v>#REF!</v>
      </c>
      <c r="AQ17" s="22" t="e">
        <f>#REF!</f>
        <v>#REF!</v>
      </c>
      <c r="AR17" s="22" t="e">
        <f>#REF!</f>
        <v>#REF!</v>
      </c>
      <c r="AS17" s="22" t="e">
        <f>#REF!</f>
        <v>#REF!</v>
      </c>
      <c r="AT17" s="22" t="e">
        <f>#REF!</f>
        <v>#REF!</v>
      </c>
      <c r="AU17" s="22" t="e">
        <f>#REF!</f>
        <v>#REF!</v>
      </c>
      <c r="AV17" s="22" t="e">
        <f>#REF!</f>
        <v>#REF!</v>
      </c>
      <c r="AW17" s="22" t="e">
        <f>#REF!</f>
        <v>#REF!</v>
      </c>
      <c r="AX17" s="22" t="e">
        <f>#REF!</f>
        <v>#REF!</v>
      </c>
      <c r="AY17" s="22" t="e">
        <f>#REF!</f>
        <v>#REF!</v>
      </c>
      <c r="AZ17" s="22" t="e">
        <f>#REF!</f>
        <v>#REF!</v>
      </c>
      <c r="BA17" s="22" t="e">
        <f>#REF!</f>
        <v>#REF!</v>
      </c>
      <c r="BB17" s="22" t="e">
        <f>#REF!</f>
        <v>#REF!</v>
      </c>
      <c r="BC17" s="22" t="e">
        <f>#REF!</f>
        <v>#REF!</v>
      </c>
      <c r="BD17" s="22" t="e">
        <f>#REF!</f>
        <v>#REF!</v>
      </c>
      <c r="BE17" s="22" t="e">
        <f>#REF!</f>
        <v>#REF!</v>
      </c>
      <c r="BF17" s="22" t="e">
        <f>#REF!</f>
        <v>#REF!</v>
      </c>
      <c r="BG17" s="22">
        <v>14</v>
      </c>
      <c r="BH17" s="22" t="e">
        <f t="shared" ref="BH17:BH67" si="14">D17-BG17</f>
        <v>#REF!</v>
      </c>
      <c r="BI17" s="22" t="e">
        <f t="shared" ref="BI17:BI80" si="15">IF(BH17&gt;0,BH17,0)</f>
        <v>#REF!</v>
      </c>
      <c r="BJ17" s="22" t="e">
        <f t="shared" ref="BJ17:BJ80" si="16">IF(BH17&lt;0,BH17,0)</f>
        <v>#REF!</v>
      </c>
      <c r="BK17" s="22" t="e">
        <f t="shared" si="5"/>
        <v>#REF!</v>
      </c>
      <c r="BL17" s="103">
        <v>1</v>
      </c>
    </row>
    <row r="18" spans="1:64" ht="15.75" x14ac:dyDescent="0.25">
      <c r="A18" s="29" t="s">
        <v>43</v>
      </c>
      <c r="B18" s="24" t="s">
        <v>81</v>
      </c>
      <c r="C18" s="22" t="e">
        <f t="shared" si="6"/>
        <v>#REF!</v>
      </c>
      <c r="D18" s="22" t="e">
        <f t="shared" si="2"/>
        <v>#REF!</v>
      </c>
      <c r="E18" s="22" t="e">
        <f t="shared" si="3"/>
        <v>#REF!</v>
      </c>
      <c r="F18" s="22" t="e">
        <f t="shared" si="7"/>
        <v>#REF!</v>
      </c>
      <c r="G18" s="22" t="e">
        <f t="shared" si="8"/>
        <v>#REF!</v>
      </c>
      <c r="H18" s="22" t="e">
        <f t="shared" si="8"/>
        <v>#REF!</v>
      </c>
      <c r="I18" s="22" t="e">
        <f t="shared" si="9"/>
        <v>#REF!</v>
      </c>
      <c r="J18" s="22" t="e">
        <f t="shared" si="9"/>
        <v>#REF!</v>
      </c>
      <c r="K18" s="22" t="e">
        <f t="shared" si="10"/>
        <v>#REF!</v>
      </c>
      <c r="L18" s="22" t="e">
        <f t="shared" si="10"/>
        <v>#REF!</v>
      </c>
      <c r="M18" s="22" t="e">
        <f t="shared" si="11"/>
        <v>#REF!</v>
      </c>
      <c r="N18" s="22" t="e">
        <f t="shared" si="11"/>
        <v>#REF!</v>
      </c>
      <c r="O18" s="22" t="e">
        <f t="shared" si="12"/>
        <v>#REF!</v>
      </c>
      <c r="P18" s="22" t="e">
        <f t="shared" si="12"/>
        <v>#REF!</v>
      </c>
      <c r="Q18" s="22" t="e">
        <f t="shared" si="13"/>
        <v>#REF!</v>
      </c>
      <c r="R18" s="22" t="e">
        <f t="shared" si="13"/>
        <v>#REF!</v>
      </c>
      <c r="S18" s="22" t="e">
        <f>#REF!</f>
        <v>#REF!</v>
      </c>
      <c r="T18" s="22" t="e">
        <f>#REF!</f>
        <v>#REF!</v>
      </c>
      <c r="U18" s="22" t="e">
        <f>#REF!</f>
        <v>#REF!</v>
      </c>
      <c r="V18" s="22" t="e">
        <f>#REF!</f>
        <v>#REF!</v>
      </c>
      <c r="W18" s="22" t="e">
        <f>#REF!</f>
        <v>#REF!</v>
      </c>
      <c r="X18" s="22" t="e">
        <f>#REF!</f>
        <v>#REF!</v>
      </c>
      <c r="Y18" s="22" t="e">
        <f>#REF!</f>
        <v>#REF!</v>
      </c>
      <c r="Z18" s="22" t="e">
        <f>#REF!</f>
        <v>#REF!</v>
      </c>
      <c r="AA18" s="22" t="e">
        <f>#REF!</f>
        <v>#REF!</v>
      </c>
      <c r="AB18" s="22" t="e">
        <f>#REF!</f>
        <v>#REF!</v>
      </c>
      <c r="AC18" s="22" t="e">
        <f>#REF!</f>
        <v>#REF!</v>
      </c>
      <c r="AD18" s="22" t="e">
        <f>#REF!</f>
        <v>#REF!</v>
      </c>
      <c r="AE18" s="22" t="e">
        <f>#REF!</f>
        <v>#REF!</v>
      </c>
      <c r="AF18" s="22" t="e">
        <f>#REF!</f>
        <v>#REF!</v>
      </c>
      <c r="AG18" s="22" t="e">
        <f>#REF!</f>
        <v>#REF!</v>
      </c>
      <c r="AH18" s="22" t="e">
        <f>#REF!</f>
        <v>#REF!</v>
      </c>
      <c r="AI18" s="22" t="e">
        <f>#REF!</f>
        <v>#REF!</v>
      </c>
      <c r="AJ18" s="22" t="e">
        <f>#REF!</f>
        <v>#REF!</v>
      </c>
      <c r="AK18" s="22" t="e">
        <f>#REF!</f>
        <v>#REF!</v>
      </c>
      <c r="AL18" s="22" t="e">
        <f>#REF!</f>
        <v>#REF!</v>
      </c>
      <c r="AM18" s="22" t="e">
        <f>#REF!</f>
        <v>#REF!</v>
      </c>
      <c r="AN18" s="22" t="e">
        <f>#REF!</f>
        <v>#REF!</v>
      </c>
      <c r="AO18" s="22" t="e">
        <f>#REF!</f>
        <v>#REF!</v>
      </c>
      <c r="AP18" s="22" t="e">
        <f>#REF!</f>
        <v>#REF!</v>
      </c>
      <c r="AQ18" s="22" t="e">
        <f>#REF!</f>
        <v>#REF!</v>
      </c>
      <c r="AR18" s="22" t="e">
        <f>#REF!</f>
        <v>#REF!</v>
      </c>
      <c r="AS18" s="22" t="e">
        <f>#REF!</f>
        <v>#REF!</v>
      </c>
      <c r="AT18" s="22" t="e">
        <f>#REF!</f>
        <v>#REF!</v>
      </c>
      <c r="AU18" s="22" t="e">
        <f>#REF!</f>
        <v>#REF!</v>
      </c>
      <c r="AV18" s="22" t="e">
        <f>#REF!</f>
        <v>#REF!</v>
      </c>
      <c r="AW18" s="22" t="e">
        <f>#REF!</f>
        <v>#REF!</v>
      </c>
      <c r="AX18" s="22" t="e">
        <f>#REF!</f>
        <v>#REF!</v>
      </c>
      <c r="AY18" s="22" t="e">
        <f>#REF!</f>
        <v>#REF!</v>
      </c>
      <c r="AZ18" s="22" t="e">
        <f>#REF!</f>
        <v>#REF!</v>
      </c>
      <c r="BA18" s="22" t="e">
        <f>#REF!</f>
        <v>#REF!</v>
      </c>
      <c r="BB18" s="22" t="e">
        <f>#REF!</f>
        <v>#REF!</v>
      </c>
      <c r="BC18" s="22" t="e">
        <f>#REF!</f>
        <v>#REF!</v>
      </c>
      <c r="BD18" s="22" t="e">
        <f>#REF!</f>
        <v>#REF!</v>
      </c>
      <c r="BE18" s="22" t="e">
        <f>#REF!</f>
        <v>#REF!</v>
      </c>
      <c r="BF18" s="22" t="e">
        <f>#REF!</f>
        <v>#REF!</v>
      </c>
      <c r="BG18" s="22">
        <v>6</v>
      </c>
      <c r="BH18" s="22" t="e">
        <f t="shared" si="14"/>
        <v>#REF!</v>
      </c>
      <c r="BI18" s="22" t="e">
        <f t="shared" si="15"/>
        <v>#REF!</v>
      </c>
      <c r="BJ18" s="22" t="e">
        <f t="shared" si="16"/>
        <v>#REF!</v>
      </c>
      <c r="BK18" s="22" t="e">
        <f t="shared" si="5"/>
        <v>#REF!</v>
      </c>
      <c r="BL18" s="103">
        <v>1</v>
      </c>
    </row>
    <row r="19" spans="1:64" ht="31.5" x14ac:dyDescent="0.25">
      <c r="A19" s="29" t="s">
        <v>44</v>
      </c>
      <c r="B19" s="24" t="s">
        <v>82</v>
      </c>
      <c r="C19" s="22" t="e">
        <f t="shared" si="6"/>
        <v>#REF!</v>
      </c>
      <c r="D19" s="22" t="e">
        <f t="shared" si="2"/>
        <v>#REF!</v>
      </c>
      <c r="E19" s="22" t="e">
        <f t="shared" si="3"/>
        <v>#REF!</v>
      </c>
      <c r="F19" s="22" t="e">
        <f t="shared" si="7"/>
        <v>#REF!</v>
      </c>
      <c r="G19" s="22" t="e">
        <f t="shared" si="8"/>
        <v>#REF!</v>
      </c>
      <c r="H19" s="22" t="e">
        <f t="shared" si="8"/>
        <v>#REF!</v>
      </c>
      <c r="I19" s="22" t="e">
        <f t="shared" si="9"/>
        <v>#REF!</v>
      </c>
      <c r="J19" s="22" t="e">
        <f t="shared" si="9"/>
        <v>#REF!</v>
      </c>
      <c r="K19" s="22" t="e">
        <f t="shared" si="10"/>
        <v>#REF!</v>
      </c>
      <c r="L19" s="22" t="e">
        <f t="shared" si="10"/>
        <v>#REF!</v>
      </c>
      <c r="M19" s="22" t="e">
        <f t="shared" si="11"/>
        <v>#REF!</v>
      </c>
      <c r="N19" s="22" t="e">
        <f t="shared" si="11"/>
        <v>#REF!</v>
      </c>
      <c r="O19" s="22" t="e">
        <f t="shared" si="12"/>
        <v>#REF!</v>
      </c>
      <c r="P19" s="22" t="e">
        <f t="shared" si="12"/>
        <v>#REF!</v>
      </c>
      <c r="Q19" s="22" t="e">
        <f t="shared" si="13"/>
        <v>#REF!</v>
      </c>
      <c r="R19" s="22" t="e">
        <f t="shared" si="13"/>
        <v>#REF!</v>
      </c>
      <c r="S19" s="22" t="e">
        <f>#REF!</f>
        <v>#REF!</v>
      </c>
      <c r="T19" s="22" t="e">
        <f>#REF!</f>
        <v>#REF!</v>
      </c>
      <c r="U19" s="22" t="e">
        <f>#REF!</f>
        <v>#REF!</v>
      </c>
      <c r="V19" s="22" t="e">
        <f>#REF!</f>
        <v>#REF!</v>
      </c>
      <c r="W19" s="22" t="e">
        <f>#REF!</f>
        <v>#REF!</v>
      </c>
      <c r="X19" s="22" t="e">
        <f>#REF!</f>
        <v>#REF!</v>
      </c>
      <c r="Y19" s="22" t="e">
        <f>#REF!</f>
        <v>#REF!</v>
      </c>
      <c r="Z19" s="22" t="e">
        <f>#REF!</f>
        <v>#REF!</v>
      </c>
      <c r="AA19" s="22" t="e">
        <f>#REF!</f>
        <v>#REF!</v>
      </c>
      <c r="AB19" s="22" t="e">
        <f>#REF!</f>
        <v>#REF!</v>
      </c>
      <c r="AC19" s="22" t="e">
        <f>#REF!</f>
        <v>#REF!</v>
      </c>
      <c r="AD19" s="22" t="e">
        <f>#REF!</f>
        <v>#REF!</v>
      </c>
      <c r="AE19" s="22" t="e">
        <f>#REF!</f>
        <v>#REF!</v>
      </c>
      <c r="AF19" s="22" t="e">
        <f>#REF!</f>
        <v>#REF!</v>
      </c>
      <c r="AG19" s="22" t="e">
        <f>#REF!</f>
        <v>#REF!</v>
      </c>
      <c r="AH19" s="22" t="e">
        <f>#REF!</f>
        <v>#REF!</v>
      </c>
      <c r="AI19" s="22" t="e">
        <f>#REF!</f>
        <v>#REF!</v>
      </c>
      <c r="AJ19" s="22" t="e">
        <f>#REF!</f>
        <v>#REF!</v>
      </c>
      <c r="AK19" s="22" t="e">
        <f>#REF!</f>
        <v>#REF!</v>
      </c>
      <c r="AL19" s="22" t="e">
        <f>#REF!</f>
        <v>#REF!</v>
      </c>
      <c r="AM19" s="22" t="e">
        <f>#REF!</f>
        <v>#REF!</v>
      </c>
      <c r="AN19" s="22" t="e">
        <f>#REF!</f>
        <v>#REF!</v>
      </c>
      <c r="AO19" s="22" t="e">
        <f>#REF!</f>
        <v>#REF!</v>
      </c>
      <c r="AP19" s="22" t="e">
        <f>#REF!</f>
        <v>#REF!</v>
      </c>
      <c r="AQ19" s="22" t="e">
        <f>#REF!</f>
        <v>#REF!</v>
      </c>
      <c r="AR19" s="22" t="e">
        <f>#REF!</f>
        <v>#REF!</v>
      </c>
      <c r="AS19" s="22" t="e">
        <f>#REF!</f>
        <v>#REF!</v>
      </c>
      <c r="AT19" s="22" t="e">
        <f>#REF!</f>
        <v>#REF!</v>
      </c>
      <c r="AU19" s="22" t="e">
        <f>#REF!</f>
        <v>#REF!</v>
      </c>
      <c r="AV19" s="22" t="e">
        <f>#REF!</f>
        <v>#REF!</v>
      </c>
      <c r="AW19" s="22" t="e">
        <f>#REF!</f>
        <v>#REF!</v>
      </c>
      <c r="AX19" s="22" t="e">
        <f>#REF!</f>
        <v>#REF!</v>
      </c>
      <c r="AY19" s="22" t="e">
        <f>#REF!</f>
        <v>#REF!</v>
      </c>
      <c r="AZ19" s="22" t="e">
        <f>#REF!</f>
        <v>#REF!</v>
      </c>
      <c r="BA19" s="22" t="e">
        <f>#REF!</f>
        <v>#REF!</v>
      </c>
      <c r="BB19" s="22" t="e">
        <f>#REF!</f>
        <v>#REF!</v>
      </c>
      <c r="BC19" s="22" t="e">
        <f>#REF!</f>
        <v>#REF!</v>
      </c>
      <c r="BD19" s="22" t="e">
        <f>#REF!</f>
        <v>#REF!</v>
      </c>
      <c r="BE19" s="22" t="e">
        <f>#REF!</f>
        <v>#REF!</v>
      </c>
      <c r="BF19" s="22" t="e">
        <f>#REF!</f>
        <v>#REF!</v>
      </c>
      <c r="BG19" s="22">
        <v>115</v>
      </c>
      <c r="BH19" s="22" t="e">
        <f t="shared" si="14"/>
        <v>#REF!</v>
      </c>
      <c r="BI19" s="22" t="e">
        <f t="shared" si="15"/>
        <v>#REF!</v>
      </c>
      <c r="BJ19" s="22" t="e">
        <f t="shared" si="16"/>
        <v>#REF!</v>
      </c>
      <c r="BK19" s="22" t="e">
        <f t="shared" si="5"/>
        <v>#REF!</v>
      </c>
      <c r="BL19" s="103">
        <v>1</v>
      </c>
    </row>
    <row r="20" spans="1:64" ht="31.5" x14ac:dyDescent="0.25">
      <c r="A20" s="29" t="s">
        <v>45</v>
      </c>
      <c r="B20" s="24" t="s">
        <v>83</v>
      </c>
      <c r="C20" s="22" t="e">
        <f t="shared" si="6"/>
        <v>#REF!</v>
      </c>
      <c r="D20" s="22" t="e">
        <f t="shared" si="2"/>
        <v>#REF!</v>
      </c>
      <c r="E20" s="22" t="e">
        <f t="shared" si="3"/>
        <v>#REF!</v>
      </c>
      <c r="F20" s="22" t="e">
        <f t="shared" si="7"/>
        <v>#REF!</v>
      </c>
      <c r="G20" s="22" t="e">
        <f t="shared" si="8"/>
        <v>#REF!</v>
      </c>
      <c r="H20" s="22" t="e">
        <f t="shared" si="8"/>
        <v>#REF!</v>
      </c>
      <c r="I20" s="22" t="e">
        <f t="shared" si="9"/>
        <v>#REF!</v>
      </c>
      <c r="J20" s="22" t="e">
        <f t="shared" si="9"/>
        <v>#REF!</v>
      </c>
      <c r="K20" s="22" t="e">
        <f t="shared" si="10"/>
        <v>#REF!</v>
      </c>
      <c r="L20" s="22" t="e">
        <f t="shared" si="10"/>
        <v>#REF!</v>
      </c>
      <c r="M20" s="22" t="e">
        <f t="shared" si="11"/>
        <v>#REF!</v>
      </c>
      <c r="N20" s="22" t="e">
        <f t="shared" si="11"/>
        <v>#REF!</v>
      </c>
      <c r="O20" s="22" t="e">
        <f t="shared" si="12"/>
        <v>#REF!</v>
      </c>
      <c r="P20" s="22" t="e">
        <f t="shared" si="12"/>
        <v>#REF!</v>
      </c>
      <c r="Q20" s="22" t="e">
        <f t="shared" si="13"/>
        <v>#REF!</v>
      </c>
      <c r="R20" s="22" t="e">
        <f t="shared" si="13"/>
        <v>#REF!</v>
      </c>
      <c r="S20" s="22" t="e">
        <f>#REF!</f>
        <v>#REF!</v>
      </c>
      <c r="T20" s="22" t="e">
        <f>#REF!</f>
        <v>#REF!</v>
      </c>
      <c r="U20" s="22" t="e">
        <f>#REF!</f>
        <v>#REF!</v>
      </c>
      <c r="V20" s="22" t="e">
        <f>#REF!</f>
        <v>#REF!</v>
      </c>
      <c r="W20" s="22" t="e">
        <f>#REF!</f>
        <v>#REF!</v>
      </c>
      <c r="X20" s="22" t="e">
        <f>#REF!</f>
        <v>#REF!</v>
      </c>
      <c r="Y20" s="22" t="e">
        <f>#REF!</f>
        <v>#REF!</v>
      </c>
      <c r="Z20" s="22" t="e">
        <f>#REF!</f>
        <v>#REF!</v>
      </c>
      <c r="AA20" s="22" t="e">
        <f>#REF!</f>
        <v>#REF!</v>
      </c>
      <c r="AB20" s="22" t="e">
        <f>#REF!</f>
        <v>#REF!</v>
      </c>
      <c r="AC20" s="22" t="e">
        <f>#REF!</f>
        <v>#REF!</v>
      </c>
      <c r="AD20" s="22" t="e">
        <f>#REF!</f>
        <v>#REF!</v>
      </c>
      <c r="AE20" s="22" t="e">
        <f>#REF!</f>
        <v>#REF!</v>
      </c>
      <c r="AF20" s="22" t="e">
        <f>#REF!</f>
        <v>#REF!</v>
      </c>
      <c r="AG20" s="22" t="e">
        <f>#REF!</f>
        <v>#REF!</v>
      </c>
      <c r="AH20" s="22" t="e">
        <f>#REF!</f>
        <v>#REF!</v>
      </c>
      <c r="AI20" s="22" t="e">
        <f>#REF!</f>
        <v>#REF!</v>
      </c>
      <c r="AJ20" s="22" t="e">
        <f>#REF!</f>
        <v>#REF!</v>
      </c>
      <c r="AK20" s="22" t="e">
        <f>#REF!</f>
        <v>#REF!</v>
      </c>
      <c r="AL20" s="22" t="e">
        <f>#REF!</f>
        <v>#REF!</v>
      </c>
      <c r="AM20" s="22" t="e">
        <f>#REF!</f>
        <v>#REF!</v>
      </c>
      <c r="AN20" s="22" t="e">
        <f>#REF!</f>
        <v>#REF!</v>
      </c>
      <c r="AO20" s="22" t="e">
        <f>#REF!</f>
        <v>#REF!</v>
      </c>
      <c r="AP20" s="22" t="e">
        <f>#REF!</f>
        <v>#REF!</v>
      </c>
      <c r="AQ20" s="22" t="e">
        <f>#REF!</f>
        <v>#REF!</v>
      </c>
      <c r="AR20" s="22" t="e">
        <f>#REF!</f>
        <v>#REF!</v>
      </c>
      <c r="AS20" s="22" t="e">
        <f>#REF!</f>
        <v>#REF!</v>
      </c>
      <c r="AT20" s="22" t="e">
        <f>#REF!</f>
        <v>#REF!</v>
      </c>
      <c r="AU20" s="22" t="e">
        <f>#REF!</f>
        <v>#REF!</v>
      </c>
      <c r="AV20" s="22" t="e">
        <f>#REF!</f>
        <v>#REF!</v>
      </c>
      <c r="AW20" s="22" t="e">
        <f>#REF!</f>
        <v>#REF!</v>
      </c>
      <c r="AX20" s="22" t="e">
        <f>#REF!</f>
        <v>#REF!</v>
      </c>
      <c r="AY20" s="22" t="e">
        <f>#REF!</f>
        <v>#REF!</v>
      </c>
      <c r="AZ20" s="22" t="e">
        <f>#REF!</f>
        <v>#REF!</v>
      </c>
      <c r="BA20" s="22" t="e">
        <f>#REF!</f>
        <v>#REF!</v>
      </c>
      <c r="BB20" s="22" t="e">
        <f>#REF!</f>
        <v>#REF!</v>
      </c>
      <c r="BC20" s="22" t="e">
        <f>#REF!</f>
        <v>#REF!</v>
      </c>
      <c r="BD20" s="22" t="e">
        <f>#REF!</f>
        <v>#REF!</v>
      </c>
      <c r="BE20" s="22" t="e">
        <f>#REF!</f>
        <v>#REF!</v>
      </c>
      <c r="BF20" s="22" t="e">
        <f>#REF!</f>
        <v>#REF!</v>
      </c>
      <c r="BG20" s="22">
        <v>162</v>
      </c>
      <c r="BH20" s="22" t="e">
        <f t="shared" si="14"/>
        <v>#REF!</v>
      </c>
      <c r="BI20" s="22" t="e">
        <f t="shared" si="15"/>
        <v>#REF!</v>
      </c>
      <c r="BJ20" s="22" t="e">
        <f t="shared" si="16"/>
        <v>#REF!</v>
      </c>
      <c r="BK20" s="22" t="e">
        <f t="shared" si="5"/>
        <v>#REF!</v>
      </c>
      <c r="BL20" s="103">
        <v>1</v>
      </c>
    </row>
    <row r="21" spans="1:64" ht="31.5" x14ac:dyDescent="0.25">
      <c r="A21" s="29" t="s">
        <v>46</v>
      </c>
      <c r="B21" s="24" t="s">
        <v>84</v>
      </c>
      <c r="C21" s="22" t="e">
        <f t="shared" si="6"/>
        <v>#REF!</v>
      </c>
      <c r="D21" s="22" t="e">
        <f t="shared" si="2"/>
        <v>#REF!</v>
      </c>
      <c r="E21" s="22" t="e">
        <f t="shared" si="3"/>
        <v>#REF!</v>
      </c>
      <c r="F21" s="22" t="e">
        <f t="shared" si="7"/>
        <v>#REF!</v>
      </c>
      <c r="G21" s="22" t="e">
        <f t="shared" si="8"/>
        <v>#REF!</v>
      </c>
      <c r="H21" s="22" t="e">
        <f t="shared" si="8"/>
        <v>#REF!</v>
      </c>
      <c r="I21" s="22" t="e">
        <f t="shared" si="9"/>
        <v>#REF!</v>
      </c>
      <c r="J21" s="22" t="e">
        <f t="shared" si="9"/>
        <v>#REF!</v>
      </c>
      <c r="K21" s="22" t="e">
        <f t="shared" si="10"/>
        <v>#REF!</v>
      </c>
      <c r="L21" s="22" t="e">
        <f t="shared" si="10"/>
        <v>#REF!</v>
      </c>
      <c r="M21" s="22" t="e">
        <f t="shared" si="11"/>
        <v>#REF!</v>
      </c>
      <c r="N21" s="22" t="e">
        <f t="shared" si="11"/>
        <v>#REF!</v>
      </c>
      <c r="O21" s="22" t="e">
        <f t="shared" si="12"/>
        <v>#REF!</v>
      </c>
      <c r="P21" s="22" t="e">
        <f t="shared" si="12"/>
        <v>#REF!</v>
      </c>
      <c r="Q21" s="22" t="e">
        <f t="shared" si="13"/>
        <v>#REF!</v>
      </c>
      <c r="R21" s="22" t="e">
        <f t="shared" si="13"/>
        <v>#REF!</v>
      </c>
      <c r="S21" s="22" t="e">
        <f>#REF!</f>
        <v>#REF!</v>
      </c>
      <c r="T21" s="22" t="e">
        <f>#REF!</f>
        <v>#REF!</v>
      </c>
      <c r="U21" s="22" t="e">
        <f>#REF!</f>
        <v>#REF!</v>
      </c>
      <c r="V21" s="22" t="e">
        <f>#REF!</f>
        <v>#REF!</v>
      </c>
      <c r="W21" s="22" t="e">
        <f>#REF!</f>
        <v>#REF!</v>
      </c>
      <c r="X21" s="22" t="e">
        <f>#REF!</f>
        <v>#REF!</v>
      </c>
      <c r="Y21" s="22" t="e">
        <f>#REF!</f>
        <v>#REF!</v>
      </c>
      <c r="Z21" s="22" t="e">
        <f>#REF!</f>
        <v>#REF!</v>
      </c>
      <c r="AA21" s="22" t="e">
        <f>#REF!</f>
        <v>#REF!</v>
      </c>
      <c r="AB21" s="22" t="e">
        <f>#REF!</f>
        <v>#REF!</v>
      </c>
      <c r="AC21" s="22" t="e">
        <f>#REF!</f>
        <v>#REF!</v>
      </c>
      <c r="AD21" s="22" t="e">
        <f>#REF!</f>
        <v>#REF!</v>
      </c>
      <c r="AE21" s="22" t="e">
        <f>#REF!</f>
        <v>#REF!</v>
      </c>
      <c r="AF21" s="22" t="e">
        <f>#REF!</f>
        <v>#REF!</v>
      </c>
      <c r="AG21" s="22" t="e">
        <f>#REF!</f>
        <v>#REF!</v>
      </c>
      <c r="AH21" s="22" t="e">
        <f>#REF!</f>
        <v>#REF!</v>
      </c>
      <c r="AI21" s="22" t="e">
        <f>#REF!</f>
        <v>#REF!</v>
      </c>
      <c r="AJ21" s="22" t="e">
        <f>#REF!</f>
        <v>#REF!</v>
      </c>
      <c r="AK21" s="22" t="e">
        <f>#REF!</f>
        <v>#REF!</v>
      </c>
      <c r="AL21" s="22" t="e">
        <f>#REF!</f>
        <v>#REF!</v>
      </c>
      <c r="AM21" s="22" t="e">
        <f>#REF!</f>
        <v>#REF!</v>
      </c>
      <c r="AN21" s="22" t="e">
        <f>#REF!</f>
        <v>#REF!</v>
      </c>
      <c r="AO21" s="22" t="e">
        <f>#REF!</f>
        <v>#REF!</v>
      </c>
      <c r="AP21" s="22" t="e">
        <f>#REF!</f>
        <v>#REF!</v>
      </c>
      <c r="AQ21" s="22" t="e">
        <f>#REF!</f>
        <v>#REF!</v>
      </c>
      <c r="AR21" s="22" t="e">
        <f>#REF!</f>
        <v>#REF!</v>
      </c>
      <c r="AS21" s="22" t="e">
        <f>#REF!</f>
        <v>#REF!</v>
      </c>
      <c r="AT21" s="22" t="e">
        <f>#REF!</f>
        <v>#REF!</v>
      </c>
      <c r="AU21" s="22" t="e">
        <f>#REF!</f>
        <v>#REF!</v>
      </c>
      <c r="AV21" s="22" t="e">
        <f>#REF!</f>
        <v>#REF!</v>
      </c>
      <c r="AW21" s="22" t="e">
        <f>#REF!</f>
        <v>#REF!</v>
      </c>
      <c r="AX21" s="22" t="e">
        <f>#REF!</f>
        <v>#REF!</v>
      </c>
      <c r="AY21" s="22" t="e">
        <f>#REF!</f>
        <v>#REF!</v>
      </c>
      <c r="AZ21" s="22" t="e">
        <f>#REF!</f>
        <v>#REF!</v>
      </c>
      <c r="BA21" s="22" t="e">
        <f>#REF!</f>
        <v>#REF!</v>
      </c>
      <c r="BB21" s="22" t="e">
        <f>#REF!</f>
        <v>#REF!</v>
      </c>
      <c r="BC21" s="22" t="e">
        <f>#REF!</f>
        <v>#REF!</v>
      </c>
      <c r="BD21" s="22" t="e">
        <f>#REF!</f>
        <v>#REF!</v>
      </c>
      <c r="BE21" s="22" t="e">
        <f>#REF!</f>
        <v>#REF!</v>
      </c>
      <c r="BF21" s="22" t="e">
        <f>#REF!</f>
        <v>#REF!</v>
      </c>
      <c r="BG21" s="22">
        <v>8</v>
      </c>
      <c r="BH21" s="22" t="e">
        <f t="shared" si="14"/>
        <v>#REF!</v>
      </c>
      <c r="BI21" s="22" t="e">
        <f t="shared" si="15"/>
        <v>#REF!</v>
      </c>
      <c r="BJ21" s="22" t="e">
        <f t="shared" si="16"/>
        <v>#REF!</v>
      </c>
      <c r="BK21" s="22" t="e">
        <f t="shared" si="5"/>
        <v>#REF!</v>
      </c>
      <c r="BL21" s="103">
        <v>1</v>
      </c>
    </row>
    <row r="22" spans="1:64" ht="15.75" x14ac:dyDescent="0.25">
      <c r="A22" s="29" t="s">
        <v>47</v>
      </c>
      <c r="B22" s="83" t="s">
        <v>85</v>
      </c>
      <c r="C22" s="87" t="e">
        <f t="shared" si="6"/>
        <v>#REF!</v>
      </c>
      <c r="D22" s="87" t="e">
        <f t="shared" si="2"/>
        <v>#REF!</v>
      </c>
      <c r="E22" s="87" t="e">
        <f t="shared" si="3"/>
        <v>#REF!</v>
      </c>
      <c r="F22" s="87" t="e">
        <f t="shared" si="7"/>
        <v>#REF!</v>
      </c>
      <c r="G22" s="22" t="e">
        <f>U22+AQ22</f>
        <v>#REF!</v>
      </c>
      <c r="H22" s="22" t="e">
        <f t="shared" si="8"/>
        <v>#REF!</v>
      </c>
      <c r="I22" s="22" t="e">
        <f>W22+AU22</f>
        <v>#REF!</v>
      </c>
      <c r="J22" s="22" t="e">
        <f t="shared" si="9"/>
        <v>#REF!</v>
      </c>
      <c r="K22" s="22" t="e">
        <f>Y22</f>
        <v>#REF!</v>
      </c>
      <c r="L22" s="22" t="e">
        <f t="shared" si="10"/>
        <v>#REF!</v>
      </c>
      <c r="M22" s="22" t="e">
        <f>AA22+AY22</f>
        <v>#REF!</v>
      </c>
      <c r="N22" s="22" t="e">
        <f t="shared" si="11"/>
        <v>#REF!</v>
      </c>
      <c r="O22" s="22" t="e">
        <f>AC22</f>
        <v>#REF!</v>
      </c>
      <c r="P22" s="22" t="e">
        <f t="shared" si="12"/>
        <v>#REF!</v>
      </c>
      <c r="Q22" s="22" t="e">
        <f>AE22+BC22</f>
        <v>#REF!</v>
      </c>
      <c r="R22" s="22" t="e">
        <f>AF22+BD22</f>
        <v>#REF!</v>
      </c>
      <c r="S22" s="22" t="e">
        <f>#REF!</f>
        <v>#REF!</v>
      </c>
      <c r="T22" s="22" t="e">
        <f>#REF!</f>
        <v>#REF!</v>
      </c>
      <c r="U22" s="22" t="e">
        <f>#REF!</f>
        <v>#REF!</v>
      </c>
      <c r="V22" s="22" t="e">
        <f>#REF!</f>
        <v>#REF!</v>
      </c>
      <c r="W22" s="22" t="e">
        <f>#REF!</f>
        <v>#REF!</v>
      </c>
      <c r="X22" s="22" t="e">
        <f>#REF!</f>
        <v>#REF!</v>
      </c>
      <c r="Y22" s="22" t="e">
        <f>#REF!</f>
        <v>#REF!</v>
      </c>
      <c r="Z22" s="22" t="e">
        <f>#REF!</f>
        <v>#REF!</v>
      </c>
      <c r="AA22" s="22" t="e">
        <f>#REF!</f>
        <v>#REF!</v>
      </c>
      <c r="AB22" s="22" t="e">
        <f>#REF!</f>
        <v>#REF!</v>
      </c>
      <c r="AC22" s="22" t="e">
        <f>#REF!</f>
        <v>#REF!</v>
      </c>
      <c r="AD22" s="22" t="e">
        <f>#REF!</f>
        <v>#REF!</v>
      </c>
      <c r="AE22" s="22" t="e">
        <f>#REF!</f>
        <v>#REF!</v>
      </c>
      <c r="AF22" s="22" t="e">
        <f>#REF!</f>
        <v>#REF!</v>
      </c>
      <c r="AG22" s="22" t="e">
        <f>#REF!</f>
        <v>#REF!</v>
      </c>
      <c r="AH22" s="22" t="e">
        <f>#REF!</f>
        <v>#REF!</v>
      </c>
      <c r="AI22" s="22" t="e">
        <f>#REF!</f>
        <v>#REF!</v>
      </c>
      <c r="AJ22" s="22" t="e">
        <f>#REF!</f>
        <v>#REF!</v>
      </c>
      <c r="AK22" s="22" t="e">
        <f>#REF!</f>
        <v>#REF!</v>
      </c>
      <c r="AL22" s="22" t="e">
        <f>#REF!</f>
        <v>#REF!</v>
      </c>
      <c r="AM22" s="22" t="e">
        <f>#REF!</f>
        <v>#REF!</v>
      </c>
      <c r="AN22" s="22" t="e">
        <f>#REF!</f>
        <v>#REF!</v>
      </c>
      <c r="AO22" s="22" t="e">
        <f>#REF!</f>
        <v>#REF!</v>
      </c>
      <c r="AP22" s="22" t="e">
        <f>#REF!</f>
        <v>#REF!</v>
      </c>
      <c r="AQ22" s="22" t="e">
        <f>#REF!</f>
        <v>#REF!</v>
      </c>
      <c r="AR22" s="22" t="e">
        <f>#REF!</f>
        <v>#REF!</v>
      </c>
      <c r="AS22" s="22" t="e">
        <f>#REF!</f>
        <v>#REF!</v>
      </c>
      <c r="AT22" s="22" t="e">
        <f>#REF!</f>
        <v>#REF!</v>
      </c>
      <c r="AU22" s="22" t="e">
        <f>#REF!</f>
        <v>#REF!</v>
      </c>
      <c r="AV22" s="22" t="e">
        <f>#REF!</f>
        <v>#REF!</v>
      </c>
      <c r="AW22" s="22" t="e">
        <f>#REF!</f>
        <v>#REF!</v>
      </c>
      <c r="AX22" s="22" t="e">
        <f>#REF!</f>
        <v>#REF!</v>
      </c>
      <c r="AY22" s="22" t="e">
        <f>#REF!</f>
        <v>#REF!</v>
      </c>
      <c r="AZ22" s="22" t="e">
        <f>#REF!</f>
        <v>#REF!</v>
      </c>
      <c r="BA22" s="22" t="e">
        <f>#REF!</f>
        <v>#REF!</v>
      </c>
      <c r="BB22" s="22" t="e">
        <f>#REF!</f>
        <v>#REF!</v>
      </c>
      <c r="BC22" s="22" t="e">
        <f>#REF!</f>
        <v>#REF!</v>
      </c>
      <c r="BD22" s="22" t="e">
        <f>#REF!</f>
        <v>#REF!</v>
      </c>
      <c r="BE22" s="22" t="e">
        <f>#REF!</f>
        <v>#REF!</v>
      </c>
      <c r="BF22" s="22" t="e">
        <f>#REF!</f>
        <v>#REF!</v>
      </c>
      <c r="BG22" s="87">
        <v>384</v>
      </c>
      <c r="BH22" s="22" t="e">
        <f t="shared" si="14"/>
        <v>#REF!</v>
      </c>
      <c r="BI22" s="22" t="e">
        <f t="shared" si="15"/>
        <v>#REF!</v>
      </c>
      <c r="BJ22" s="22" t="e">
        <f t="shared" si="16"/>
        <v>#REF!</v>
      </c>
      <c r="BK22" s="22" t="e">
        <f t="shared" si="5"/>
        <v>#REF!</v>
      </c>
      <c r="BL22" s="103">
        <v>1</v>
      </c>
    </row>
    <row r="23" spans="1:64" ht="15.75" x14ac:dyDescent="0.25">
      <c r="A23" s="29" t="s">
        <v>48</v>
      </c>
      <c r="B23" s="20" t="s">
        <v>86</v>
      </c>
      <c r="C23" s="87" t="e">
        <f t="shared" si="6"/>
        <v>#REF!</v>
      </c>
      <c r="D23" s="87" t="e">
        <f t="shared" si="2"/>
        <v>#REF!</v>
      </c>
      <c r="E23" s="87" t="e">
        <f t="shared" si="3"/>
        <v>#REF!</v>
      </c>
      <c r="F23" s="87" t="e">
        <f t="shared" si="7"/>
        <v>#REF!</v>
      </c>
      <c r="G23" s="22" t="e">
        <f t="shared" si="8"/>
        <v>#REF!</v>
      </c>
      <c r="H23" s="22" t="e">
        <f t="shared" si="8"/>
        <v>#REF!</v>
      </c>
      <c r="I23" s="22" t="e">
        <f t="shared" si="9"/>
        <v>#REF!</v>
      </c>
      <c r="J23" s="22" t="e">
        <f t="shared" si="9"/>
        <v>#REF!</v>
      </c>
      <c r="K23" s="22" t="e">
        <f t="shared" si="10"/>
        <v>#REF!</v>
      </c>
      <c r="L23" s="22" t="e">
        <f t="shared" si="10"/>
        <v>#REF!</v>
      </c>
      <c r="M23" s="22" t="e">
        <f t="shared" si="11"/>
        <v>#REF!</v>
      </c>
      <c r="N23" s="22" t="e">
        <f t="shared" si="11"/>
        <v>#REF!</v>
      </c>
      <c r="O23" s="22" t="e">
        <f t="shared" si="12"/>
        <v>#REF!</v>
      </c>
      <c r="P23" s="22" t="e">
        <f t="shared" si="12"/>
        <v>#REF!</v>
      </c>
      <c r="Q23" s="22" t="e">
        <f t="shared" si="13"/>
        <v>#REF!</v>
      </c>
      <c r="R23" s="22" t="e">
        <f t="shared" si="13"/>
        <v>#REF!</v>
      </c>
      <c r="S23" s="22" t="e">
        <f>#REF!</f>
        <v>#REF!</v>
      </c>
      <c r="T23" s="22" t="e">
        <f>#REF!</f>
        <v>#REF!</v>
      </c>
      <c r="U23" s="22" t="e">
        <f>#REF!</f>
        <v>#REF!</v>
      </c>
      <c r="V23" s="22" t="e">
        <f>#REF!</f>
        <v>#REF!</v>
      </c>
      <c r="W23" s="22" t="e">
        <f>#REF!</f>
        <v>#REF!</v>
      </c>
      <c r="X23" s="22" t="e">
        <f>#REF!</f>
        <v>#REF!</v>
      </c>
      <c r="Y23" s="22" t="e">
        <f>#REF!</f>
        <v>#REF!</v>
      </c>
      <c r="Z23" s="22" t="e">
        <f>#REF!</f>
        <v>#REF!</v>
      </c>
      <c r="AA23" s="22" t="e">
        <f>#REF!</f>
        <v>#REF!</v>
      </c>
      <c r="AB23" s="22" t="e">
        <f>#REF!</f>
        <v>#REF!</v>
      </c>
      <c r="AC23" s="22" t="e">
        <f>#REF!</f>
        <v>#REF!</v>
      </c>
      <c r="AD23" s="22" t="e">
        <f>#REF!</f>
        <v>#REF!</v>
      </c>
      <c r="AE23" s="22" t="e">
        <f>#REF!</f>
        <v>#REF!</v>
      </c>
      <c r="AF23" s="22" t="e">
        <f>#REF!</f>
        <v>#REF!</v>
      </c>
      <c r="AG23" s="22" t="e">
        <f>#REF!</f>
        <v>#REF!</v>
      </c>
      <c r="AH23" s="22" t="e">
        <f>#REF!</f>
        <v>#REF!</v>
      </c>
      <c r="AI23" s="22" t="e">
        <f>#REF!</f>
        <v>#REF!</v>
      </c>
      <c r="AJ23" s="22" t="e">
        <f>#REF!</f>
        <v>#REF!</v>
      </c>
      <c r="AK23" s="22" t="e">
        <f>#REF!</f>
        <v>#REF!</v>
      </c>
      <c r="AL23" s="22" t="e">
        <f>#REF!</f>
        <v>#REF!</v>
      </c>
      <c r="AM23" s="22" t="e">
        <f>#REF!</f>
        <v>#REF!</v>
      </c>
      <c r="AN23" s="22" t="e">
        <f>#REF!</f>
        <v>#REF!</v>
      </c>
      <c r="AO23" s="22" t="e">
        <f>#REF!</f>
        <v>#REF!</v>
      </c>
      <c r="AP23" s="22" t="e">
        <f>#REF!</f>
        <v>#REF!</v>
      </c>
      <c r="AQ23" s="22" t="e">
        <f>#REF!</f>
        <v>#REF!</v>
      </c>
      <c r="AR23" s="22" t="e">
        <f>#REF!</f>
        <v>#REF!</v>
      </c>
      <c r="AS23" s="22" t="e">
        <f>#REF!</f>
        <v>#REF!</v>
      </c>
      <c r="AT23" s="22" t="e">
        <f>#REF!</f>
        <v>#REF!</v>
      </c>
      <c r="AU23" s="22" t="e">
        <f>#REF!</f>
        <v>#REF!</v>
      </c>
      <c r="AV23" s="22" t="e">
        <f>#REF!</f>
        <v>#REF!</v>
      </c>
      <c r="AW23" s="22" t="e">
        <f>#REF!</f>
        <v>#REF!</v>
      </c>
      <c r="AX23" s="22" t="e">
        <f>#REF!</f>
        <v>#REF!</v>
      </c>
      <c r="AY23" s="22" t="e">
        <f>#REF!</f>
        <v>#REF!</v>
      </c>
      <c r="AZ23" s="22" t="e">
        <f>#REF!</f>
        <v>#REF!</v>
      </c>
      <c r="BA23" s="22" t="e">
        <f>#REF!</f>
        <v>#REF!</v>
      </c>
      <c r="BB23" s="22" t="e">
        <f>#REF!</f>
        <v>#REF!</v>
      </c>
      <c r="BC23" s="22" t="e">
        <f>#REF!</f>
        <v>#REF!</v>
      </c>
      <c r="BD23" s="22" t="e">
        <f>#REF!</f>
        <v>#REF!</v>
      </c>
      <c r="BE23" s="22" t="e">
        <f>#REF!</f>
        <v>#REF!</v>
      </c>
      <c r="BF23" s="22" t="e">
        <f>#REF!</f>
        <v>#REF!</v>
      </c>
      <c r="BG23" s="87">
        <v>98</v>
      </c>
      <c r="BH23" s="22" t="e">
        <f t="shared" si="14"/>
        <v>#REF!</v>
      </c>
      <c r="BI23" s="22" t="e">
        <f t="shared" si="15"/>
        <v>#REF!</v>
      </c>
      <c r="BJ23" s="22" t="e">
        <f t="shared" si="16"/>
        <v>#REF!</v>
      </c>
      <c r="BK23" s="22" t="e">
        <f t="shared" si="5"/>
        <v>#REF!</v>
      </c>
      <c r="BL23" s="103">
        <v>1</v>
      </c>
    </row>
    <row r="24" spans="1:64" ht="15.75" x14ac:dyDescent="0.25">
      <c r="A24" s="29" t="s">
        <v>49</v>
      </c>
      <c r="B24" s="20" t="s">
        <v>87</v>
      </c>
      <c r="C24" s="87" t="e">
        <f t="shared" si="6"/>
        <v>#REF!</v>
      </c>
      <c r="D24" s="87" t="e">
        <f t="shared" si="2"/>
        <v>#REF!</v>
      </c>
      <c r="E24" s="87" t="e">
        <f t="shared" si="3"/>
        <v>#REF!</v>
      </c>
      <c r="F24" s="87" t="e">
        <f t="shared" si="7"/>
        <v>#REF!</v>
      </c>
      <c r="G24" s="22" t="e">
        <f t="shared" si="8"/>
        <v>#REF!</v>
      </c>
      <c r="H24" s="22" t="e">
        <f t="shared" si="8"/>
        <v>#REF!</v>
      </c>
      <c r="I24" s="22" t="e">
        <f t="shared" si="9"/>
        <v>#REF!</v>
      </c>
      <c r="J24" s="22" t="e">
        <f t="shared" si="9"/>
        <v>#REF!</v>
      </c>
      <c r="K24" s="22" t="e">
        <f t="shared" si="10"/>
        <v>#REF!</v>
      </c>
      <c r="L24" s="22" t="e">
        <f t="shared" si="10"/>
        <v>#REF!</v>
      </c>
      <c r="M24" s="22" t="e">
        <f t="shared" si="11"/>
        <v>#REF!</v>
      </c>
      <c r="N24" s="22" t="e">
        <f t="shared" si="11"/>
        <v>#REF!</v>
      </c>
      <c r="O24" s="22" t="e">
        <f t="shared" si="12"/>
        <v>#REF!</v>
      </c>
      <c r="P24" s="22" t="e">
        <f t="shared" si="12"/>
        <v>#REF!</v>
      </c>
      <c r="Q24" s="22" t="e">
        <f t="shared" si="13"/>
        <v>#REF!</v>
      </c>
      <c r="R24" s="22" t="e">
        <f t="shared" si="13"/>
        <v>#REF!</v>
      </c>
      <c r="S24" s="22" t="e">
        <f>#REF!</f>
        <v>#REF!</v>
      </c>
      <c r="T24" s="22" t="e">
        <f>#REF!</f>
        <v>#REF!</v>
      </c>
      <c r="U24" s="22" t="e">
        <f>#REF!</f>
        <v>#REF!</v>
      </c>
      <c r="V24" s="22" t="e">
        <f>#REF!</f>
        <v>#REF!</v>
      </c>
      <c r="W24" s="22" t="e">
        <f>#REF!</f>
        <v>#REF!</v>
      </c>
      <c r="X24" s="22" t="e">
        <f>#REF!</f>
        <v>#REF!</v>
      </c>
      <c r="Y24" s="22" t="e">
        <f>#REF!</f>
        <v>#REF!</v>
      </c>
      <c r="Z24" s="22" t="e">
        <f>#REF!</f>
        <v>#REF!</v>
      </c>
      <c r="AA24" s="22" t="e">
        <f>#REF!</f>
        <v>#REF!</v>
      </c>
      <c r="AB24" s="22" t="e">
        <f>#REF!</f>
        <v>#REF!</v>
      </c>
      <c r="AC24" s="22" t="e">
        <f>#REF!</f>
        <v>#REF!</v>
      </c>
      <c r="AD24" s="22" t="e">
        <f>#REF!</f>
        <v>#REF!</v>
      </c>
      <c r="AE24" s="22" t="e">
        <f>#REF!</f>
        <v>#REF!</v>
      </c>
      <c r="AF24" s="22" t="e">
        <f>#REF!</f>
        <v>#REF!</v>
      </c>
      <c r="AG24" s="22" t="e">
        <f>#REF!</f>
        <v>#REF!</v>
      </c>
      <c r="AH24" s="22" t="e">
        <f>#REF!</f>
        <v>#REF!</v>
      </c>
      <c r="AI24" s="22" t="e">
        <f>#REF!</f>
        <v>#REF!</v>
      </c>
      <c r="AJ24" s="22" t="e">
        <f>#REF!</f>
        <v>#REF!</v>
      </c>
      <c r="AK24" s="22" t="e">
        <f>#REF!</f>
        <v>#REF!</v>
      </c>
      <c r="AL24" s="22" t="e">
        <f>#REF!</f>
        <v>#REF!</v>
      </c>
      <c r="AM24" s="22" t="e">
        <f>#REF!</f>
        <v>#REF!</v>
      </c>
      <c r="AN24" s="22" t="e">
        <f>#REF!</f>
        <v>#REF!</v>
      </c>
      <c r="AO24" s="22" t="e">
        <f>#REF!</f>
        <v>#REF!</v>
      </c>
      <c r="AP24" s="22" t="e">
        <f>#REF!</f>
        <v>#REF!</v>
      </c>
      <c r="AQ24" s="22" t="e">
        <f>#REF!</f>
        <v>#REF!</v>
      </c>
      <c r="AR24" s="22" t="e">
        <f>#REF!</f>
        <v>#REF!</v>
      </c>
      <c r="AS24" s="22" t="e">
        <f>#REF!</f>
        <v>#REF!</v>
      </c>
      <c r="AT24" s="22" t="e">
        <f>#REF!</f>
        <v>#REF!</v>
      </c>
      <c r="AU24" s="22" t="e">
        <f>#REF!</f>
        <v>#REF!</v>
      </c>
      <c r="AV24" s="22" t="e">
        <f>#REF!</f>
        <v>#REF!</v>
      </c>
      <c r="AW24" s="22" t="e">
        <f>#REF!</f>
        <v>#REF!</v>
      </c>
      <c r="AX24" s="22" t="e">
        <f>#REF!</f>
        <v>#REF!</v>
      </c>
      <c r="AY24" s="22" t="e">
        <f>#REF!</f>
        <v>#REF!</v>
      </c>
      <c r="AZ24" s="22" t="e">
        <f>#REF!</f>
        <v>#REF!</v>
      </c>
      <c r="BA24" s="22" t="e">
        <f>#REF!</f>
        <v>#REF!</v>
      </c>
      <c r="BB24" s="22" t="e">
        <f>#REF!</f>
        <v>#REF!</v>
      </c>
      <c r="BC24" s="22" t="e">
        <f>#REF!</f>
        <v>#REF!</v>
      </c>
      <c r="BD24" s="22" t="e">
        <f>#REF!</f>
        <v>#REF!</v>
      </c>
      <c r="BE24" s="22" t="e">
        <f>#REF!</f>
        <v>#REF!</v>
      </c>
      <c r="BF24" s="22" t="e">
        <f>#REF!</f>
        <v>#REF!</v>
      </c>
      <c r="BG24" s="87">
        <v>12</v>
      </c>
      <c r="BH24" s="22" t="e">
        <f t="shared" si="14"/>
        <v>#REF!</v>
      </c>
      <c r="BI24" s="22" t="e">
        <f t="shared" si="15"/>
        <v>#REF!</v>
      </c>
      <c r="BJ24" s="22" t="e">
        <f t="shared" si="16"/>
        <v>#REF!</v>
      </c>
      <c r="BK24" s="22" t="e">
        <f t="shared" si="5"/>
        <v>#REF!</v>
      </c>
      <c r="BL24" s="103">
        <v>1</v>
      </c>
    </row>
    <row r="25" spans="1:64" ht="15.75" x14ac:dyDescent="0.25">
      <c r="A25" s="29" t="s">
        <v>50</v>
      </c>
      <c r="B25" s="20" t="s">
        <v>88</v>
      </c>
      <c r="C25" s="87" t="e">
        <f t="shared" si="6"/>
        <v>#REF!</v>
      </c>
      <c r="D25" s="87" t="e">
        <f t="shared" si="2"/>
        <v>#REF!</v>
      </c>
      <c r="E25" s="87" t="e">
        <f t="shared" si="3"/>
        <v>#REF!</v>
      </c>
      <c r="F25" s="87" t="e">
        <f t="shared" si="7"/>
        <v>#REF!</v>
      </c>
      <c r="G25" s="22" t="e">
        <f t="shared" si="8"/>
        <v>#REF!</v>
      </c>
      <c r="H25" s="22" t="e">
        <f t="shared" si="8"/>
        <v>#REF!</v>
      </c>
      <c r="I25" s="22" t="e">
        <f t="shared" si="9"/>
        <v>#REF!</v>
      </c>
      <c r="J25" s="22" t="e">
        <f t="shared" si="9"/>
        <v>#REF!</v>
      </c>
      <c r="K25" s="22" t="e">
        <f t="shared" si="10"/>
        <v>#REF!</v>
      </c>
      <c r="L25" s="22" t="e">
        <f t="shared" si="10"/>
        <v>#REF!</v>
      </c>
      <c r="M25" s="22" t="e">
        <f t="shared" si="11"/>
        <v>#REF!</v>
      </c>
      <c r="N25" s="22" t="e">
        <f t="shared" si="11"/>
        <v>#REF!</v>
      </c>
      <c r="O25" s="22" t="e">
        <f t="shared" si="12"/>
        <v>#REF!</v>
      </c>
      <c r="P25" s="22" t="e">
        <f t="shared" si="12"/>
        <v>#REF!</v>
      </c>
      <c r="Q25" s="22" t="e">
        <f t="shared" si="13"/>
        <v>#REF!</v>
      </c>
      <c r="R25" s="22" t="e">
        <f t="shared" si="13"/>
        <v>#REF!</v>
      </c>
      <c r="S25" s="22" t="e">
        <f>#REF!</f>
        <v>#REF!</v>
      </c>
      <c r="T25" s="22" t="e">
        <f>#REF!</f>
        <v>#REF!</v>
      </c>
      <c r="U25" s="22" t="e">
        <f>#REF!</f>
        <v>#REF!</v>
      </c>
      <c r="V25" s="22" t="e">
        <f>#REF!</f>
        <v>#REF!</v>
      </c>
      <c r="W25" s="22" t="e">
        <f>#REF!</f>
        <v>#REF!</v>
      </c>
      <c r="X25" s="22" t="e">
        <f>#REF!</f>
        <v>#REF!</v>
      </c>
      <c r="Y25" s="22" t="e">
        <f>#REF!</f>
        <v>#REF!</v>
      </c>
      <c r="Z25" s="22" t="e">
        <f>#REF!</f>
        <v>#REF!</v>
      </c>
      <c r="AA25" s="22" t="e">
        <f>#REF!</f>
        <v>#REF!</v>
      </c>
      <c r="AB25" s="22" t="e">
        <f>#REF!</f>
        <v>#REF!</v>
      </c>
      <c r="AC25" s="22" t="e">
        <f>#REF!</f>
        <v>#REF!</v>
      </c>
      <c r="AD25" s="22" t="e">
        <f>#REF!</f>
        <v>#REF!</v>
      </c>
      <c r="AE25" s="22" t="e">
        <f>#REF!</f>
        <v>#REF!</v>
      </c>
      <c r="AF25" s="22" t="e">
        <f>#REF!</f>
        <v>#REF!</v>
      </c>
      <c r="AG25" s="22" t="e">
        <f>#REF!</f>
        <v>#REF!</v>
      </c>
      <c r="AH25" s="22" t="e">
        <f>#REF!</f>
        <v>#REF!</v>
      </c>
      <c r="AI25" s="22" t="e">
        <f>#REF!</f>
        <v>#REF!</v>
      </c>
      <c r="AJ25" s="22" t="e">
        <f>#REF!</f>
        <v>#REF!</v>
      </c>
      <c r="AK25" s="22" t="e">
        <f>#REF!</f>
        <v>#REF!</v>
      </c>
      <c r="AL25" s="22" t="e">
        <f>#REF!</f>
        <v>#REF!</v>
      </c>
      <c r="AM25" s="22" t="e">
        <f>#REF!</f>
        <v>#REF!</v>
      </c>
      <c r="AN25" s="22" t="e">
        <f>#REF!</f>
        <v>#REF!</v>
      </c>
      <c r="AO25" s="22" t="e">
        <f>#REF!</f>
        <v>#REF!</v>
      </c>
      <c r="AP25" s="22" t="e">
        <f>#REF!</f>
        <v>#REF!</v>
      </c>
      <c r="AQ25" s="22" t="e">
        <f>#REF!</f>
        <v>#REF!</v>
      </c>
      <c r="AR25" s="22" t="e">
        <f>#REF!</f>
        <v>#REF!</v>
      </c>
      <c r="AS25" s="22" t="e">
        <f>#REF!</f>
        <v>#REF!</v>
      </c>
      <c r="AT25" s="22" t="e">
        <f>#REF!</f>
        <v>#REF!</v>
      </c>
      <c r="AU25" s="22" t="e">
        <f>#REF!</f>
        <v>#REF!</v>
      </c>
      <c r="AV25" s="22" t="e">
        <f>#REF!</f>
        <v>#REF!</v>
      </c>
      <c r="AW25" s="22" t="e">
        <f>#REF!</f>
        <v>#REF!</v>
      </c>
      <c r="AX25" s="22" t="e">
        <f>#REF!</f>
        <v>#REF!</v>
      </c>
      <c r="AY25" s="22" t="e">
        <f>#REF!</f>
        <v>#REF!</v>
      </c>
      <c r="AZ25" s="22" t="e">
        <f>#REF!</f>
        <v>#REF!</v>
      </c>
      <c r="BA25" s="22" t="e">
        <f>#REF!</f>
        <v>#REF!</v>
      </c>
      <c r="BB25" s="22" t="e">
        <f>#REF!</f>
        <v>#REF!</v>
      </c>
      <c r="BC25" s="22" t="e">
        <f>#REF!</f>
        <v>#REF!</v>
      </c>
      <c r="BD25" s="22" t="e">
        <f>#REF!</f>
        <v>#REF!</v>
      </c>
      <c r="BE25" s="22" t="e">
        <f>#REF!</f>
        <v>#REF!</v>
      </c>
      <c r="BF25" s="22" t="e">
        <f>#REF!</f>
        <v>#REF!</v>
      </c>
      <c r="BG25" s="87">
        <v>217</v>
      </c>
      <c r="BH25" s="22" t="e">
        <f t="shared" si="14"/>
        <v>#REF!</v>
      </c>
      <c r="BI25" s="22" t="e">
        <f t="shared" si="15"/>
        <v>#REF!</v>
      </c>
      <c r="BJ25" s="22" t="e">
        <f t="shared" si="16"/>
        <v>#REF!</v>
      </c>
      <c r="BK25" s="22" t="e">
        <f t="shared" si="5"/>
        <v>#REF!</v>
      </c>
      <c r="BL25" s="103">
        <v>1</v>
      </c>
    </row>
    <row r="26" spans="1:64" ht="31.5" x14ac:dyDescent="0.25">
      <c r="A26" s="29" t="s">
        <v>51</v>
      </c>
      <c r="B26" s="20" t="s">
        <v>89</v>
      </c>
      <c r="C26" s="87" t="e">
        <f t="shared" si="6"/>
        <v>#REF!</v>
      </c>
      <c r="D26" s="87" t="e">
        <f t="shared" si="2"/>
        <v>#REF!</v>
      </c>
      <c r="E26" s="87" t="e">
        <f t="shared" si="3"/>
        <v>#REF!</v>
      </c>
      <c r="F26" s="87" t="e">
        <f t="shared" si="7"/>
        <v>#REF!</v>
      </c>
      <c r="G26" s="22" t="e">
        <f t="shared" si="8"/>
        <v>#REF!</v>
      </c>
      <c r="H26" s="22" t="e">
        <f t="shared" si="8"/>
        <v>#REF!</v>
      </c>
      <c r="I26" s="22" t="e">
        <f t="shared" si="9"/>
        <v>#REF!</v>
      </c>
      <c r="J26" s="22" t="e">
        <f t="shared" si="9"/>
        <v>#REF!</v>
      </c>
      <c r="K26" s="22" t="e">
        <f t="shared" si="10"/>
        <v>#REF!</v>
      </c>
      <c r="L26" s="22" t="e">
        <f t="shared" si="10"/>
        <v>#REF!</v>
      </c>
      <c r="M26" s="22" t="e">
        <f t="shared" si="11"/>
        <v>#REF!</v>
      </c>
      <c r="N26" s="22" t="e">
        <f t="shared" si="11"/>
        <v>#REF!</v>
      </c>
      <c r="O26" s="22" t="e">
        <f t="shared" si="12"/>
        <v>#REF!</v>
      </c>
      <c r="P26" s="22" t="e">
        <f t="shared" si="12"/>
        <v>#REF!</v>
      </c>
      <c r="Q26" s="22" t="e">
        <f t="shared" si="13"/>
        <v>#REF!</v>
      </c>
      <c r="R26" s="22" t="e">
        <f t="shared" si="13"/>
        <v>#REF!</v>
      </c>
      <c r="S26" s="22" t="e">
        <f>#REF!</f>
        <v>#REF!</v>
      </c>
      <c r="T26" s="22" t="e">
        <f>#REF!</f>
        <v>#REF!</v>
      </c>
      <c r="U26" s="22" t="e">
        <f>#REF!</f>
        <v>#REF!</v>
      </c>
      <c r="V26" s="22" t="e">
        <f>#REF!</f>
        <v>#REF!</v>
      </c>
      <c r="W26" s="22" t="e">
        <f>#REF!</f>
        <v>#REF!</v>
      </c>
      <c r="X26" s="22" t="e">
        <f>#REF!</f>
        <v>#REF!</v>
      </c>
      <c r="Y26" s="22" t="e">
        <f>#REF!</f>
        <v>#REF!</v>
      </c>
      <c r="Z26" s="22" t="e">
        <f>#REF!</f>
        <v>#REF!</v>
      </c>
      <c r="AA26" s="22" t="e">
        <f>#REF!</f>
        <v>#REF!</v>
      </c>
      <c r="AB26" s="22" t="e">
        <f>#REF!</f>
        <v>#REF!</v>
      </c>
      <c r="AC26" s="22" t="e">
        <f>#REF!</f>
        <v>#REF!</v>
      </c>
      <c r="AD26" s="22" t="e">
        <f>#REF!</f>
        <v>#REF!</v>
      </c>
      <c r="AE26" s="22" t="e">
        <f>#REF!</f>
        <v>#REF!</v>
      </c>
      <c r="AF26" s="22" t="e">
        <f>#REF!</f>
        <v>#REF!</v>
      </c>
      <c r="AG26" s="22" t="e">
        <f>#REF!</f>
        <v>#REF!</v>
      </c>
      <c r="AH26" s="22" t="e">
        <f>#REF!</f>
        <v>#REF!</v>
      </c>
      <c r="AI26" s="22" t="e">
        <f>#REF!</f>
        <v>#REF!</v>
      </c>
      <c r="AJ26" s="22" t="e">
        <f>#REF!</f>
        <v>#REF!</v>
      </c>
      <c r="AK26" s="22" t="e">
        <f>#REF!</f>
        <v>#REF!</v>
      </c>
      <c r="AL26" s="22" t="e">
        <f>#REF!</f>
        <v>#REF!</v>
      </c>
      <c r="AM26" s="22" t="e">
        <f>#REF!</f>
        <v>#REF!</v>
      </c>
      <c r="AN26" s="22" t="e">
        <f>#REF!</f>
        <v>#REF!</v>
      </c>
      <c r="AO26" s="22" t="e">
        <f>#REF!</f>
        <v>#REF!</v>
      </c>
      <c r="AP26" s="22" t="e">
        <f>#REF!</f>
        <v>#REF!</v>
      </c>
      <c r="AQ26" s="22" t="e">
        <f>#REF!</f>
        <v>#REF!</v>
      </c>
      <c r="AR26" s="22" t="e">
        <f>#REF!</f>
        <v>#REF!</v>
      </c>
      <c r="AS26" s="22" t="e">
        <f>#REF!</f>
        <v>#REF!</v>
      </c>
      <c r="AT26" s="22" t="e">
        <f>#REF!</f>
        <v>#REF!</v>
      </c>
      <c r="AU26" s="22" t="e">
        <f>#REF!</f>
        <v>#REF!</v>
      </c>
      <c r="AV26" s="22" t="e">
        <f>#REF!</f>
        <v>#REF!</v>
      </c>
      <c r="AW26" s="22" t="e">
        <f>#REF!</f>
        <v>#REF!</v>
      </c>
      <c r="AX26" s="22" t="e">
        <f>#REF!</f>
        <v>#REF!</v>
      </c>
      <c r="AY26" s="22" t="e">
        <f>#REF!</f>
        <v>#REF!</v>
      </c>
      <c r="AZ26" s="22" t="e">
        <f>#REF!</f>
        <v>#REF!</v>
      </c>
      <c r="BA26" s="22" t="e">
        <f>#REF!</f>
        <v>#REF!</v>
      </c>
      <c r="BB26" s="22" t="e">
        <f>#REF!</f>
        <v>#REF!</v>
      </c>
      <c r="BC26" s="22" t="e">
        <f>#REF!</f>
        <v>#REF!</v>
      </c>
      <c r="BD26" s="22" t="e">
        <f>#REF!</f>
        <v>#REF!</v>
      </c>
      <c r="BE26" s="22" t="e">
        <f>#REF!</f>
        <v>#REF!</v>
      </c>
      <c r="BF26" s="22" t="e">
        <f>#REF!</f>
        <v>#REF!</v>
      </c>
      <c r="BG26" s="87">
        <v>43</v>
      </c>
      <c r="BH26" s="22" t="e">
        <f t="shared" si="14"/>
        <v>#REF!</v>
      </c>
      <c r="BI26" s="22" t="e">
        <f t="shared" si="15"/>
        <v>#REF!</v>
      </c>
      <c r="BJ26" s="22" t="e">
        <f t="shared" si="16"/>
        <v>#REF!</v>
      </c>
      <c r="BK26" s="22" t="e">
        <f t="shared" si="5"/>
        <v>#REF!</v>
      </c>
      <c r="BL26" s="103">
        <v>1</v>
      </c>
    </row>
    <row r="27" spans="1:64" ht="15.75" x14ac:dyDescent="0.25">
      <c r="A27" s="29" t="s">
        <v>52</v>
      </c>
      <c r="B27" s="20" t="s">
        <v>90</v>
      </c>
      <c r="C27" s="87" t="e">
        <f t="shared" si="6"/>
        <v>#REF!</v>
      </c>
      <c r="D27" s="87" t="e">
        <f t="shared" si="2"/>
        <v>#REF!</v>
      </c>
      <c r="E27" s="87" t="e">
        <f t="shared" si="3"/>
        <v>#REF!</v>
      </c>
      <c r="F27" s="87" t="e">
        <f t="shared" si="7"/>
        <v>#REF!</v>
      </c>
      <c r="G27" s="22" t="e">
        <f t="shared" si="8"/>
        <v>#REF!</v>
      </c>
      <c r="H27" s="22" t="e">
        <f t="shared" si="8"/>
        <v>#REF!</v>
      </c>
      <c r="I27" s="22" t="e">
        <f t="shared" si="9"/>
        <v>#REF!</v>
      </c>
      <c r="J27" s="22" t="e">
        <f t="shared" si="9"/>
        <v>#REF!</v>
      </c>
      <c r="K27" s="22" t="e">
        <f t="shared" si="10"/>
        <v>#REF!</v>
      </c>
      <c r="L27" s="22" t="e">
        <f t="shared" si="10"/>
        <v>#REF!</v>
      </c>
      <c r="M27" s="22" t="e">
        <f t="shared" si="11"/>
        <v>#REF!</v>
      </c>
      <c r="N27" s="22" t="e">
        <f t="shared" si="11"/>
        <v>#REF!</v>
      </c>
      <c r="O27" s="22" t="e">
        <f t="shared" si="12"/>
        <v>#REF!</v>
      </c>
      <c r="P27" s="22" t="e">
        <f t="shared" si="12"/>
        <v>#REF!</v>
      </c>
      <c r="Q27" s="22" t="e">
        <f t="shared" si="13"/>
        <v>#REF!</v>
      </c>
      <c r="R27" s="22" t="e">
        <f t="shared" si="13"/>
        <v>#REF!</v>
      </c>
      <c r="S27" s="22" t="e">
        <f>#REF!</f>
        <v>#REF!</v>
      </c>
      <c r="T27" s="22" t="e">
        <f>#REF!</f>
        <v>#REF!</v>
      </c>
      <c r="U27" s="22" t="e">
        <f>#REF!</f>
        <v>#REF!</v>
      </c>
      <c r="V27" s="22" t="e">
        <f>#REF!</f>
        <v>#REF!</v>
      </c>
      <c r="W27" s="22" t="e">
        <f>#REF!</f>
        <v>#REF!</v>
      </c>
      <c r="X27" s="22" t="e">
        <f>#REF!</f>
        <v>#REF!</v>
      </c>
      <c r="Y27" s="22" t="e">
        <f>#REF!</f>
        <v>#REF!</v>
      </c>
      <c r="Z27" s="22" t="e">
        <f>#REF!</f>
        <v>#REF!</v>
      </c>
      <c r="AA27" s="22" t="e">
        <f>#REF!</f>
        <v>#REF!</v>
      </c>
      <c r="AB27" s="22" t="e">
        <f>#REF!</f>
        <v>#REF!</v>
      </c>
      <c r="AC27" s="22" t="e">
        <f>#REF!</f>
        <v>#REF!</v>
      </c>
      <c r="AD27" s="22" t="e">
        <f>#REF!</f>
        <v>#REF!</v>
      </c>
      <c r="AE27" s="22" t="e">
        <f>#REF!</f>
        <v>#REF!</v>
      </c>
      <c r="AF27" s="22" t="e">
        <f>#REF!</f>
        <v>#REF!</v>
      </c>
      <c r="AG27" s="22" t="e">
        <f>#REF!</f>
        <v>#REF!</v>
      </c>
      <c r="AH27" s="22" t="e">
        <f>#REF!</f>
        <v>#REF!</v>
      </c>
      <c r="AI27" s="22" t="e">
        <f>#REF!</f>
        <v>#REF!</v>
      </c>
      <c r="AJ27" s="22" t="e">
        <f>#REF!</f>
        <v>#REF!</v>
      </c>
      <c r="AK27" s="22" t="e">
        <f>#REF!</f>
        <v>#REF!</v>
      </c>
      <c r="AL27" s="22" t="e">
        <f>#REF!</f>
        <v>#REF!</v>
      </c>
      <c r="AM27" s="22" t="e">
        <f>#REF!</f>
        <v>#REF!</v>
      </c>
      <c r="AN27" s="22" t="e">
        <f>#REF!</f>
        <v>#REF!</v>
      </c>
      <c r="AO27" s="22" t="e">
        <f>#REF!</f>
        <v>#REF!</v>
      </c>
      <c r="AP27" s="22" t="e">
        <f>#REF!</f>
        <v>#REF!</v>
      </c>
      <c r="AQ27" s="22" t="e">
        <f>#REF!</f>
        <v>#REF!</v>
      </c>
      <c r="AR27" s="22" t="e">
        <f>#REF!</f>
        <v>#REF!</v>
      </c>
      <c r="AS27" s="22" t="e">
        <f>#REF!</f>
        <v>#REF!</v>
      </c>
      <c r="AT27" s="22" t="e">
        <f>#REF!</f>
        <v>#REF!</v>
      </c>
      <c r="AU27" s="22" t="e">
        <f>#REF!</f>
        <v>#REF!</v>
      </c>
      <c r="AV27" s="22" t="e">
        <f>#REF!</f>
        <v>#REF!</v>
      </c>
      <c r="AW27" s="22" t="e">
        <f>#REF!</f>
        <v>#REF!</v>
      </c>
      <c r="AX27" s="22" t="e">
        <f>#REF!</f>
        <v>#REF!</v>
      </c>
      <c r="AY27" s="22" t="e">
        <f>#REF!</f>
        <v>#REF!</v>
      </c>
      <c r="AZ27" s="22" t="e">
        <f>#REF!</f>
        <v>#REF!</v>
      </c>
      <c r="BA27" s="22" t="e">
        <f>#REF!</f>
        <v>#REF!</v>
      </c>
      <c r="BB27" s="22" t="e">
        <f>#REF!</f>
        <v>#REF!</v>
      </c>
      <c r="BC27" s="22" t="e">
        <f>#REF!</f>
        <v>#REF!</v>
      </c>
      <c r="BD27" s="22" t="e">
        <f>#REF!</f>
        <v>#REF!</v>
      </c>
      <c r="BE27" s="22" t="e">
        <f>#REF!</f>
        <v>#REF!</v>
      </c>
      <c r="BF27" s="22" t="e">
        <f>#REF!</f>
        <v>#REF!</v>
      </c>
      <c r="BG27" s="87">
        <v>36</v>
      </c>
      <c r="BH27" s="22" t="e">
        <f t="shared" si="14"/>
        <v>#REF!</v>
      </c>
      <c r="BI27" s="22" t="e">
        <f t="shared" si="15"/>
        <v>#REF!</v>
      </c>
      <c r="BJ27" s="22" t="e">
        <f t="shared" si="16"/>
        <v>#REF!</v>
      </c>
      <c r="BK27" s="87" t="e">
        <f t="shared" si="5"/>
        <v>#REF!</v>
      </c>
      <c r="BL27" s="103">
        <v>1</v>
      </c>
    </row>
    <row r="28" spans="1:64" ht="31.5" x14ac:dyDescent="0.25">
      <c r="A28" s="29" t="s">
        <v>53</v>
      </c>
      <c r="B28" s="20" t="s">
        <v>91</v>
      </c>
      <c r="C28" s="87" t="e">
        <f t="shared" si="6"/>
        <v>#REF!</v>
      </c>
      <c r="D28" s="87" t="e">
        <f t="shared" si="2"/>
        <v>#REF!</v>
      </c>
      <c r="E28" s="87" t="e">
        <f t="shared" si="3"/>
        <v>#REF!</v>
      </c>
      <c r="F28" s="87" t="e">
        <f t="shared" si="7"/>
        <v>#REF!</v>
      </c>
      <c r="G28" s="22" t="e">
        <f t="shared" si="8"/>
        <v>#REF!</v>
      </c>
      <c r="H28" s="22" t="e">
        <f t="shared" si="8"/>
        <v>#REF!</v>
      </c>
      <c r="I28" s="22" t="e">
        <f t="shared" si="9"/>
        <v>#REF!</v>
      </c>
      <c r="J28" s="22" t="e">
        <f t="shared" si="9"/>
        <v>#REF!</v>
      </c>
      <c r="K28" s="22" t="e">
        <f t="shared" si="10"/>
        <v>#REF!</v>
      </c>
      <c r="L28" s="22" t="e">
        <f t="shared" si="10"/>
        <v>#REF!</v>
      </c>
      <c r="M28" s="22" t="e">
        <f t="shared" si="11"/>
        <v>#REF!</v>
      </c>
      <c r="N28" s="22" t="e">
        <f t="shared" si="11"/>
        <v>#REF!</v>
      </c>
      <c r="O28" s="22" t="e">
        <f t="shared" si="12"/>
        <v>#REF!</v>
      </c>
      <c r="P28" s="22" t="e">
        <f t="shared" si="12"/>
        <v>#REF!</v>
      </c>
      <c r="Q28" s="22" t="e">
        <f t="shared" si="13"/>
        <v>#REF!</v>
      </c>
      <c r="R28" s="22" t="e">
        <f t="shared" si="13"/>
        <v>#REF!</v>
      </c>
      <c r="S28" s="22" t="e">
        <f>#REF!</f>
        <v>#REF!</v>
      </c>
      <c r="T28" s="22" t="e">
        <f>#REF!</f>
        <v>#REF!</v>
      </c>
      <c r="U28" s="22" t="e">
        <f>#REF!</f>
        <v>#REF!</v>
      </c>
      <c r="V28" s="22" t="e">
        <f>#REF!</f>
        <v>#REF!</v>
      </c>
      <c r="W28" s="22" t="e">
        <f>#REF!</f>
        <v>#REF!</v>
      </c>
      <c r="X28" s="22" t="e">
        <f>#REF!</f>
        <v>#REF!</v>
      </c>
      <c r="Y28" s="22" t="e">
        <f>#REF!</f>
        <v>#REF!</v>
      </c>
      <c r="Z28" s="22" t="e">
        <f>#REF!</f>
        <v>#REF!</v>
      </c>
      <c r="AA28" s="22" t="e">
        <f>#REF!</f>
        <v>#REF!</v>
      </c>
      <c r="AB28" s="22" t="e">
        <f>#REF!</f>
        <v>#REF!</v>
      </c>
      <c r="AC28" s="22" t="e">
        <f>#REF!</f>
        <v>#REF!</v>
      </c>
      <c r="AD28" s="22" t="e">
        <f>#REF!</f>
        <v>#REF!</v>
      </c>
      <c r="AE28" s="22" t="e">
        <f>#REF!</f>
        <v>#REF!</v>
      </c>
      <c r="AF28" s="22" t="e">
        <f>#REF!</f>
        <v>#REF!</v>
      </c>
      <c r="AG28" s="22" t="e">
        <f>#REF!</f>
        <v>#REF!</v>
      </c>
      <c r="AH28" s="22" t="e">
        <f>#REF!</f>
        <v>#REF!</v>
      </c>
      <c r="AI28" s="22" t="e">
        <f>#REF!</f>
        <v>#REF!</v>
      </c>
      <c r="AJ28" s="22" t="e">
        <f>#REF!</f>
        <v>#REF!</v>
      </c>
      <c r="AK28" s="22" t="e">
        <f>#REF!</f>
        <v>#REF!</v>
      </c>
      <c r="AL28" s="22" t="e">
        <f>#REF!</f>
        <v>#REF!</v>
      </c>
      <c r="AM28" s="22" t="e">
        <f>#REF!</f>
        <v>#REF!</v>
      </c>
      <c r="AN28" s="22" t="e">
        <f>#REF!</f>
        <v>#REF!</v>
      </c>
      <c r="AO28" s="22" t="e">
        <f>#REF!</f>
        <v>#REF!</v>
      </c>
      <c r="AP28" s="22" t="e">
        <f>#REF!</f>
        <v>#REF!</v>
      </c>
      <c r="AQ28" s="22" t="e">
        <f>#REF!</f>
        <v>#REF!</v>
      </c>
      <c r="AR28" s="22" t="e">
        <f>#REF!</f>
        <v>#REF!</v>
      </c>
      <c r="AS28" s="22" t="e">
        <f>#REF!</f>
        <v>#REF!</v>
      </c>
      <c r="AT28" s="22" t="e">
        <f>#REF!</f>
        <v>#REF!</v>
      </c>
      <c r="AU28" s="22" t="e">
        <f>#REF!</f>
        <v>#REF!</v>
      </c>
      <c r="AV28" s="22" t="e">
        <f>#REF!</f>
        <v>#REF!</v>
      </c>
      <c r="AW28" s="22" t="e">
        <f>#REF!</f>
        <v>#REF!</v>
      </c>
      <c r="AX28" s="22" t="e">
        <f>#REF!</f>
        <v>#REF!</v>
      </c>
      <c r="AY28" s="22" t="e">
        <f>#REF!</f>
        <v>#REF!</v>
      </c>
      <c r="AZ28" s="22" t="e">
        <f>#REF!</f>
        <v>#REF!</v>
      </c>
      <c r="BA28" s="22" t="e">
        <f>#REF!</f>
        <v>#REF!</v>
      </c>
      <c r="BB28" s="22" t="e">
        <f>#REF!</f>
        <v>#REF!</v>
      </c>
      <c r="BC28" s="22" t="e">
        <f>#REF!</f>
        <v>#REF!</v>
      </c>
      <c r="BD28" s="22" t="e">
        <f>#REF!</f>
        <v>#REF!</v>
      </c>
      <c r="BE28" s="22" t="e">
        <f>#REF!</f>
        <v>#REF!</v>
      </c>
      <c r="BF28" s="22" t="e">
        <f>#REF!</f>
        <v>#REF!</v>
      </c>
      <c r="BG28" s="87">
        <v>235</v>
      </c>
      <c r="BH28" s="22" t="e">
        <f t="shared" si="14"/>
        <v>#REF!</v>
      </c>
      <c r="BI28" s="22" t="e">
        <f t="shared" si="15"/>
        <v>#REF!</v>
      </c>
      <c r="BJ28" s="22" t="e">
        <f t="shared" si="16"/>
        <v>#REF!</v>
      </c>
      <c r="BK28" s="22" t="e">
        <f t="shared" si="5"/>
        <v>#REF!</v>
      </c>
      <c r="BL28" s="103">
        <v>1</v>
      </c>
    </row>
    <row r="29" spans="1:64" ht="15.75" x14ac:dyDescent="0.25">
      <c r="A29" s="29" t="s">
        <v>54</v>
      </c>
      <c r="B29" s="24" t="s">
        <v>92</v>
      </c>
      <c r="C29" s="22" t="e">
        <f t="shared" si="6"/>
        <v>#REF!</v>
      </c>
      <c r="D29" s="22" t="e">
        <f t="shared" si="2"/>
        <v>#REF!</v>
      </c>
      <c r="E29" s="22" t="e">
        <f t="shared" si="3"/>
        <v>#REF!</v>
      </c>
      <c r="F29" s="22" t="e">
        <f t="shared" si="7"/>
        <v>#REF!</v>
      </c>
      <c r="G29" s="22" t="e">
        <f t="shared" si="8"/>
        <v>#REF!</v>
      </c>
      <c r="H29" s="22" t="e">
        <f t="shared" si="8"/>
        <v>#REF!</v>
      </c>
      <c r="I29" s="22" t="e">
        <f t="shared" si="9"/>
        <v>#REF!</v>
      </c>
      <c r="J29" s="22" t="e">
        <f t="shared" si="9"/>
        <v>#REF!</v>
      </c>
      <c r="K29" s="22" t="e">
        <f t="shared" si="10"/>
        <v>#REF!</v>
      </c>
      <c r="L29" s="22" t="e">
        <f t="shared" si="10"/>
        <v>#REF!</v>
      </c>
      <c r="M29" s="22" t="e">
        <f t="shared" si="11"/>
        <v>#REF!</v>
      </c>
      <c r="N29" s="22" t="e">
        <f t="shared" si="11"/>
        <v>#REF!</v>
      </c>
      <c r="O29" s="22" t="e">
        <f t="shared" si="12"/>
        <v>#REF!</v>
      </c>
      <c r="P29" s="22" t="e">
        <f t="shared" si="12"/>
        <v>#REF!</v>
      </c>
      <c r="Q29" s="22" t="e">
        <f t="shared" si="13"/>
        <v>#REF!</v>
      </c>
      <c r="R29" s="22" t="e">
        <f t="shared" si="13"/>
        <v>#REF!</v>
      </c>
      <c r="S29" s="22" t="e">
        <f>#REF!</f>
        <v>#REF!</v>
      </c>
      <c r="T29" s="22" t="e">
        <f>#REF!</f>
        <v>#REF!</v>
      </c>
      <c r="U29" s="22" t="e">
        <f>#REF!</f>
        <v>#REF!</v>
      </c>
      <c r="V29" s="22" t="e">
        <f>#REF!</f>
        <v>#REF!</v>
      </c>
      <c r="W29" s="22" t="e">
        <f>#REF!</f>
        <v>#REF!</v>
      </c>
      <c r="X29" s="22" t="e">
        <f>#REF!</f>
        <v>#REF!</v>
      </c>
      <c r="Y29" s="22" t="e">
        <f>#REF!</f>
        <v>#REF!</v>
      </c>
      <c r="Z29" s="22" t="e">
        <f>#REF!</f>
        <v>#REF!</v>
      </c>
      <c r="AA29" s="22" t="e">
        <f>#REF!</f>
        <v>#REF!</v>
      </c>
      <c r="AB29" s="22" t="e">
        <f>#REF!</f>
        <v>#REF!</v>
      </c>
      <c r="AC29" s="22" t="e">
        <f>#REF!</f>
        <v>#REF!</v>
      </c>
      <c r="AD29" s="22" t="e">
        <f>#REF!</f>
        <v>#REF!</v>
      </c>
      <c r="AE29" s="22" t="e">
        <f>#REF!</f>
        <v>#REF!</v>
      </c>
      <c r="AF29" s="22" t="e">
        <f>#REF!</f>
        <v>#REF!</v>
      </c>
      <c r="AG29" s="22" t="e">
        <f>#REF!</f>
        <v>#REF!</v>
      </c>
      <c r="AH29" s="22" t="e">
        <f>#REF!</f>
        <v>#REF!</v>
      </c>
      <c r="AI29" s="22" t="e">
        <f>#REF!</f>
        <v>#REF!</v>
      </c>
      <c r="AJ29" s="22" t="e">
        <f>#REF!</f>
        <v>#REF!</v>
      </c>
      <c r="AK29" s="22" t="e">
        <f>#REF!</f>
        <v>#REF!</v>
      </c>
      <c r="AL29" s="22" t="e">
        <f>#REF!</f>
        <v>#REF!</v>
      </c>
      <c r="AM29" s="22" t="e">
        <f>#REF!</f>
        <v>#REF!</v>
      </c>
      <c r="AN29" s="22" t="e">
        <f>#REF!</f>
        <v>#REF!</v>
      </c>
      <c r="AO29" s="22" t="e">
        <f>#REF!</f>
        <v>#REF!</v>
      </c>
      <c r="AP29" s="22" t="e">
        <f>#REF!</f>
        <v>#REF!</v>
      </c>
      <c r="AQ29" s="22" t="e">
        <f>#REF!</f>
        <v>#REF!</v>
      </c>
      <c r="AR29" s="22" t="e">
        <f>#REF!</f>
        <v>#REF!</v>
      </c>
      <c r="AS29" s="22" t="e">
        <f>#REF!</f>
        <v>#REF!</v>
      </c>
      <c r="AT29" s="22" t="e">
        <f>#REF!</f>
        <v>#REF!</v>
      </c>
      <c r="AU29" s="22" t="e">
        <f>#REF!</f>
        <v>#REF!</v>
      </c>
      <c r="AV29" s="22" t="e">
        <f>#REF!</f>
        <v>#REF!</v>
      </c>
      <c r="AW29" s="22" t="e">
        <f>#REF!</f>
        <v>#REF!</v>
      </c>
      <c r="AX29" s="22" t="e">
        <f>#REF!</f>
        <v>#REF!</v>
      </c>
      <c r="AY29" s="22" t="e">
        <f>#REF!</f>
        <v>#REF!</v>
      </c>
      <c r="AZ29" s="22" t="e">
        <f>#REF!</f>
        <v>#REF!</v>
      </c>
      <c r="BA29" s="22" t="e">
        <f>#REF!</f>
        <v>#REF!</v>
      </c>
      <c r="BB29" s="22" t="e">
        <f>#REF!</f>
        <v>#REF!</v>
      </c>
      <c r="BC29" s="22" t="e">
        <f>#REF!</f>
        <v>#REF!</v>
      </c>
      <c r="BD29" s="22" t="e">
        <f>#REF!</f>
        <v>#REF!</v>
      </c>
      <c r="BE29" s="22" t="e">
        <f>#REF!</f>
        <v>#REF!</v>
      </c>
      <c r="BF29" s="22" t="e">
        <f>#REF!</f>
        <v>#REF!</v>
      </c>
      <c r="BG29" s="22">
        <v>99</v>
      </c>
      <c r="BH29" s="22" t="e">
        <f t="shared" si="14"/>
        <v>#REF!</v>
      </c>
      <c r="BI29" s="22" t="e">
        <f t="shared" si="15"/>
        <v>#REF!</v>
      </c>
      <c r="BJ29" s="22" t="e">
        <f t="shared" si="16"/>
        <v>#REF!</v>
      </c>
      <c r="BK29" s="22" t="e">
        <f t="shared" si="5"/>
        <v>#REF!</v>
      </c>
      <c r="BL29" s="103">
        <v>1</v>
      </c>
    </row>
    <row r="30" spans="1:64" ht="15.75" x14ac:dyDescent="0.25">
      <c r="A30" s="29" t="s">
        <v>55</v>
      </c>
      <c r="B30" s="20" t="s">
        <v>93</v>
      </c>
      <c r="C30" s="87" t="e">
        <f t="shared" si="6"/>
        <v>#REF!</v>
      </c>
      <c r="D30" s="87" t="e">
        <f t="shared" si="2"/>
        <v>#REF!</v>
      </c>
      <c r="E30" s="87" t="e">
        <f t="shared" si="3"/>
        <v>#REF!</v>
      </c>
      <c r="F30" s="87" t="e">
        <f t="shared" si="7"/>
        <v>#REF!</v>
      </c>
      <c r="G30" s="22" t="e">
        <f t="shared" si="8"/>
        <v>#REF!</v>
      </c>
      <c r="H30" s="22" t="e">
        <f t="shared" si="8"/>
        <v>#REF!</v>
      </c>
      <c r="I30" s="22" t="e">
        <f t="shared" si="9"/>
        <v>#REF!</v>
      </c>
      <c r="J30" s="22" t="e">
        <f t="shared" si="9"/>
        <v>#REF!</v>
      </c>
      <c r="K30" s="22" t="e">
        <f t="shared" si="10"/>
        <v>#REF!</v>
      </c>
      <c r="L30" s="22" t="e">
        <f t="shared" si="10"/>
        <v>#REF!</v>
      </c>
      <c r="M30" s="22" t="e">
        <f t="shared" si="11"/>
        <v>#REF!</v>
      </c>
      <c r="N30" s="22" t="e">
        <f t="shared" si="11"/>
        <v>#REF!</v>
      </c>
      <c r="O30" s="22" t="e">
        <f t="shared" si="12"/>
        <v>#REF!</v>
      </c>
      <c r="P30" s="22" t="e">
        <f t="shared" si="12"/>
        <v>#REF!</v>
      </c>
      <c r="Q30" s="22" t="e">
        <f t="shared" si="13"/>
        <v>#REF!</v>
      </c>
      <c r="R30" s="22" t="e">
        <f t="shared" si="13"/>
        <v>#REF!</v>
      </c>
      <c r="S30" s="22" t="e">
        <f>#REF!</f>
        <v>#REF!</v>
      </c>
      <c r="T30" s="22" t="e">
        <f>#REF!</f>
        <v>#REF!</v>
      </c>
      <c r="U30" s="22" t="e">
        <f>#REF!</f>
        <v>#REF!</v>
      </c>
      <c r="V30" s="22" t="e">
        <f>#REF!</f>
        <v>#REF!</v>
      </c>
      <c r="W30" s="22" t="e">
        <f>#REF!</f>
        <v>#REF!</v>
      </c>
      <c r="X30" s="22" t="e">
        <f>#REF!</f>
        <v>#REF!</v>
      </c>
      <c r="Y30" s="22" t="e">
        <f>#REF!</f>
        <v>#REF!</v>
      </c>
      <c r="Z30" s="22" t="e">
        <f>#REF!</f>
        <v>#REF!</v>
      </c>
      <c r="AA30" s="22" t="e">
        <f>#REF!</f>
        <v>#REF!</v>
      </c>
      <c r="AB30" s="22" t="e">
        <f>#REF!</f>
        <v>#REF!</v>
      </c>
      <c r="AC30" s="22" t="e">
        <f>#REF!</f>
        <v>#REF!</v>
      </c>
      <c r="AD30" s="22" t="e">
        <f>#REF!</f>
        <v>#REF!</v>
      </c>
      <c r="AE30" s="22" t="e">
        <f>#REF!</f>
        <v>#REF!</v>
      </c>
      <c r="AF30" s="22" t="e">
        <f>#REF!</f>
        <v>#REF!</v>
      </c>
      <c r="AG30" s="22" t="e">
        <f>#REF!</f>
        <v>#REF!</v>
      </c>
      <c r="AH30" s="22" t="e">
        <f>#REF!</f>
        <v>#REF!</v>
      </c>
      <c r="AI30" s="22" t="e">
        <f>#REF!</f>
        <v>#REF!</v>
      </c>
      <c r="AJ30" s="22" t="e">
        <f>#REF!</f>
        <v>#REF!</v>
      </c>
      <c r="AK30" s="22" t="e">
        <f>#REF!</f>
        <v>#REF!</v>
      </c>
      <c r="AL30" s="22" t="e">
        <f>#REF!</f>
        <v>#REF!</v>
      </c>
      <c r="AM30" s="22" t="e">
        <f>#REF!</f>
        <v>#REF!</v>
      </c>
      <c r="AN30" s="22" t="e">
        <f>#REF!</f>
        <v>#REF!</v>
      </c>
      <c r="AO30" s="22" t="e">
        <f>#REF!</f>
        <v>#REF!</v>
      </c>
      <c r="AP30" s="22" t="e">
        <f>#REF!</f>
        <v>#REF!</v>
      </c>
      <c r="AQ30" s="22" t="e">
        <f>#REF!</f>
        <v>#REF!</v>
      </c>
      <c r="AR30" s="22" t="e">
        <f>#REF!</f>
        <v>#REF!</v>
      </c>
      <c r="AS30" s="22" t="e">
        <f>#REF!</f>
        <v>#REF!</v>
      </c>
      <c r="AT30" s="22" t="e">
        <f>#REF!</f>
        <v>#REF!</v>
      </c>
      <c r="AU30" s="22" t="e">
        <f>#REF!</f>
        <v>#REF!</v>
      </c>
      <c r="AV30" s="22" t="e">
        <f>#REF!</f>
        <v>#REF!</v>
      </c>
      <c r="AW30" s="22" t="e">
        <f>#REF!</f>
        <v>#REF!</v>
      </c>
      <c r="AX30" s="22" t="e">
        <f>#REF!</f>
        <v>#REF!</v>
      </c>
      <c r="AY30" s="22" t="e">
        <f>#REF!</f>
        <v>#REF!</v>
      </c>
      <c r="AZ30" s="22" t="e">
        <f>#REF!</f>
        <v>#REF!</v>
      </c>
      <c r="BA30" s="22" t="e">
        <f>#REF!</f>
        <v>#REF!</v>
      </c>
      <c r="BB30" s="22" t="e">
        <f>#REF!</f>
        <v>#REF!</v>
      </c>
      <c r="BC30" s="22" t="e">
        <f>#REF!</f>
        <v>#REF!</v>
      </c>
      <c r="BD30" s="22" t="e">
        <f>#REF!</f>
        <v>#REF!</v>
      </c>
      <c r="BE30" s="22" t="e">
        <f>#REF!</f>
        <v>#REF!</v>
      </c>
      <c r="BF30" s="22" t="e">
        <f>#REF!</f>
        <v>#REF!</v>
      </c>
      <c r="BG30" s="87">
        <v>357</v>
      </c>
      <c r="BH30" s="22" t="e">
        <f t="shared" si="14"/>
        <v>#REF!</v>
      </c>
      <c r="BI30" s="22" t="e">
        <f t="shared" si="15"/>
        <v>#REF!</v>
      </c>
      <c r="BJ30" s="22" t="e">
        <f t="shared" si="16"/>
        <v>#REF!</v>
      </c>
      <c r="BK30" s="22" t="e">
        <f t="shared" si="5"/>
        <v>#REF!</v>
      </c>
      <c r="BL30" s="103">
        <v>1</v>
      </c>
    </row>
    <row r="31" spans="1:64" ht="15.75" x14ac:dyDescent="0.25">
      <c r="A31" s="29">
        <v>16</v>
      </c>
      <c r="B31" s="20" t="s">
        <v>94</v>
      </c>
      <c r="C31" s="87" t="e">
        <f t="shared" si="6"/>
        <v>#REF!</v>
      </c>
      <c r="D31" s="87" t="e">
        <f t="shared" si="2"/>
        <v>#REF!</v>
      </c>
      <c r="E31" s="87" t="e">
        <f t="shared" si="3"/>
        <v>#REF!</v>
      </c>
      <c r="F31" s="87" t="e">
        <f t="shared" si="7"/>
        <v>#REF!</v>
      </c>
      <c r="G31" s="22" t="e">
        <f t="shared" si="8"/>
        <v>#REF!</v>
      </c>
      <c r="H31" s="22" t="e">
        <f t="shared" si="8"/>
        <v>#REF!</v>
      </c>
      <c r="I31" s="22" t="e">
        <f t="shared" si="9"/>
        <v>#REF!</v>
      </c>
      <c r="J31" s="22" t="e">
        <f t="shared" si="9"/>
        <v>#REF!</v>
      </c>
      <c r="K31" s="22" t="e">
        <f t="shared" si="10"/>
        <v>#REF!</v>
      </c>
      <c r="L31" s="22" t="e">
        <f t="shared" si="10"/>
        <v>#REF!</v>
      </c>
      <c r="M31" s="22" t="e">
        <f t="shared" si="11"/>
        <v>#REF!</v>
      </c>
      <c r="N31" s="22" t="e">
        <f t="shared" si="11"/>
        <v>#REF!</v>
      </c>
      <c r="O31" s="22" t="e">
        <f t="shared" si="12"/>
        <v>#REF!</v>
      </c>
      <c r="P31" s="22" t="e">
        <f t="shared" si="12"/>
        <v>#REF!</v>
      </c>
      <c r="Q31" s="22" t="e">
        <f t="shared" si="13"/>
        <v>#REF!</v>
      </c>
      <c r="R31" s="22" t="e">
        <f t="shared" si="13"/>
        <v>#REF!</v>
      </c>
      <c r="S31" s="22" t="e">
        <f>#REF!</f>
        <v>#REF!</v>
      </c>
      <c r="T31" s="22" t="e">
        <f>#REF!</f>
        <v>#REF!</v>
      </c>
      <c r="U31" s="22" t="e">
        <f>#REF!</f>
        <v>#REF!</v>
      </c>
      <c r="V31" s="22" t="e">
        <f>#REF!</f>
        <v>#REF!</v>
      </c>
      <c r="W31" s="22" t="e">
        <f>#REF!</f>
        <v>#REF!</v>
      </c>
      <c r="X31" s="22" t="e">
        <f>#REF!</f>
        <v>#REF!</v>
      </c>
      <c r="Y31" s="22" t="e">
        <f>#REF!</f>
        <v>#REF!</v>
      </c>
      <c r="Z31" s="22" t="e">
        <f>#REF!</f>
        <v>#REF!</v>
      </c>
      <c r="AA31" s="22" t="e">
        <f>#REF!</f>
        <v>#REF!</v>
      </c>
      <c r="AB31" s="22" t="e">
        <f>#REF!</f>
        <v>#REF!</v>
      </c>
      <c r="AC31" s="22" t="e">
        <f>#REF!</f>
        <v>#REF!</v>
      </c>
      <c r="AD31" s="22" t="e">
        <f>#REF!</f>
        <v>#REF!</v>
      </c>
      <c r="AE31" s="22" t="e">
        <f>#REF!</f>
        <v>#REF!</v>
      </c>
      <c r="AF31" s="22" t="e">
        <f>#REF!</f>
        <v>#REF!</v>
      </c>
      <c r="AG31" s="22" t="e">
        <f>#REF!</f>
        <v>#REF!</v>
      </c>
      <c r="AH31" s="22" t="e">
        <f>#REF!</f>
        <v>#REF!</v>
      </c>
      <c r="AI31" s="22" t="e">
        <f>#REF!</f>
        <v>#REF!</v>
      </c>
      <c r="AJ31" s="22" t="e">
        <f>#REF!</f>
        <v>#REF!</v>
      </c>
      <c r="AK31" s="22" t="e">
        <f>#REF!</f>
        <v>#REF!</v>
      </c>
      <c r="AL31" s="22" t="e">
        <f>#REF!</f>
        <v>#REF!</v>
      </c>
      <c r="AM31" s="22" t="e">
        <f>#REF!</f>
        <v>#REF!</v>
      </c>
      <c r="AN31" s="22" t="e">
        <f>#REF!</f>
        <v>#REF!</v>
      </c>
      <c r="AO31" s="22" t="e">
        <f>#REF!</f>
        <v>#REF!</v>
      </c>
      <c r="AP31" s="22" t="e">
        <f>#REF!</f>
        <v>#REF!</v>
      </c>
      <c r="AQ31" s="22" t="e">
        <f>#REF!</f>
        <v>#REF!</v>
      </c>
      <c r="AR31" s="22" t="e">
        <f>#REF!</f>
        <v>#REF!</v>
      </c>
      <c r="AS31" s="22" t="e">
        <f>#REF!</f>
        <v>#REF!</v>
      </c>
      <c r="AT31" s="22" t="e">
        <f>#REF!</f>
        <v>#REF!</v>
      </c>
      <c r="AU31" s="22" t="e">
        <f>#REF!</f>
        <v>#REF!</v>
      </c>
      <c r="AV31" s="22" t="e">
        <f>#REF!</f>
        <v>#REF!</v>
      </c>
      <c r="AW31" s="22" t="e">
        <f>#REF!</f>
        <v>#REF!</v>
      </c>
      <c r="AX31" s="22" t="e">
        <f>#REF!</f>
        <v>#REF!</v>
      </c>
      <c r="AY31" s="22" t="e">
        <f>#REF!</f>
        <v>#REF!</v>
      </c>
      <c r="AZ31" s="22" t="e">
        <f>#REF!</f>
        <v>#REF!</v>
      </c>
      <c r="BA31" s="22" t="e">
        <f>#REF!</f>
        <v>#REF!</v>
      </c>
      <c r="BB31" s="22" t="e">
        <f>#REF!</f>
        <v>#REF!</v>
      </c>
      <c r="BC31" s="22" t="e">
        <f>#REF!</f>
        <v>#REF!</v>
      </c>
      <c r="BD31" s="22" t="e">
        <f>#REF!</f>
        <v>#REF!</v>
      </c>
      <c r="BE31" s="22" t="e">
        <f>#REF!</f>
        <v>#REF!</v>
      </c>
      <c r="BF31" s="22" t="e">
        <f>#REF!</f>
        <v>#REF!</v>
      </c>
      <c r="BG31" s="87">
        <v>33</v>
      </c>
      <c r="BH31" s="22" t="e">
        <f t="shared" si="14"/>
        <v>#REF!</v>
      </c>
      <c r="BI31" s="22" t="e">
        <f t="shared" si="15"/>
        <v>#REF!</v>
      </c>
      <c r="BJ31" s="22" t="e">
        <f t="shared" si="16"/>
        <v>#REF!</v>
      </c>
      <c r="BK31" s="87" t="e">
        <f t="shared" si="5"/>
        <v>#REF!</v>
      </c>
      <c r="BL31" s="103">
        <v>1</v>
      </c>
    </row>
    <row r="32" spans="1:64" ht="31.5" x14ac:dyDescent="0.25">
      <c r="A32" s="29">
        <v>17</v>
      </c>
      <c r="B32" s="20" t="s">
        <v>95</v>
      </c>
      <c r="C32" s="87" t="e">
        <f t="shared" si="6"/>
        <v>#REF!</v>
      </c>
      <c r="D32" s="87" t="e">
        <f t="shared" si="2"/>
        <v>#REF!</v>
      </c>
      <c r="E32" s="87" t="e">
        <f t="shared" si="3"/>
        <v>#REF!</v>
      </c>
      <c r="F32" s="87" t="e">
        <f t="shared" si="7"/>
        <v>#REF!</v>
      </c>
      <c r="G32" s="22" t="e">
        <f t="shared" si="8"/>
        <v>#REF!</v>
      </c>
      <c r="H32" s="22" t="e">
        <f t="shared" si="8"/>
        <v>#REF!</v>
      </c>
      <c r="I32" s="22" t="e">
        <f t="shared" si="9"/>
        <v>#REF!</v>
      </c>
      <c r="J32" s="22" t="e">
        <f t="shared" si="9"/>
        <v>#REF!</v>
      </c>
      <c r="K32" s="22" t="e">
        <f t="shared" si="10"/>
        <v>#REF!</v>
      </c>
      <c r="L32" s="22" t="e">
        <f t="shared" si="10"/>
        <v>#REF!</v>
      </c>
      <c r="M32" s="22" t="e">
        <f t="shared" si="11"/>
        <v>#REF!</v>
      </c>
      <c r="N32" s="22" t="e">
        <f t="shared" si="11"/>
        <v>#REF!</v>
      </c>
      <c r="O32" s="22" t="e">
        <f t="shared" si="12"/>
        <v>#REF!</v>
      </c>
      <c r="P32" s="22" t="e">
        <f t="shared" si="12"/>
        <v>#REF!</v>
      </c>
      <c r="Q32" s="22" t="e">
        <f t="shared" si="13"/>
        <v>#REF!</v>
      </c>
      <c r="R32" s="22" t="e">
        <f t="shared" si="13"/>
        <v>#REF!</v>
      </c>
      <c r="S32" s="22" t="e">
        <f>#REF!</f>
        <v>#REF!</v>
      </c>
      <c r="T32" s="22" t="e">
        <f>#REF!</f>
        <v>#REF!</v>
      </c>
      <c r="U32" s="22" t="e">
        <f>#REF!</f>
        <v>#REF!</v>
      </c>
      <c r="V32" s="22" t="e">
        <f>#REF!</f>
        <v>#REF!</v>
      </c>
      <c r="W32" s="22" t="e">
        <f>#REF!</f>
        <v>#REF!</v>
      </c>
      <c r="X32" s="22" t="e">
        <f>#REF!</f>
        <v>#REF!</v>
      </c>
      <c r="Y32" s="22" t="e">
        <f>#REF!</f>
        <v>#REF!</v>
      </c>
      <c r="Z32" s="22" t="e">
        <f>#REF!</f>
        <v>#REF!</v>
      </c>
      <c r="AA32" s="22" t="e">
        <f>#REF!</f>
        <v>#REF!</v>
      </c>
      <c r="AB32" s="22" t="e">
        <f>#REF!</f>
        <v>#REF!</v>
      </c>
      <c r="AC32" s="22" t="e">
        <f>#REF!</f>
        <v>#REF!</v>
      </c>
      <c r="AD32" s="22" t="e">
        <f>#REF!</f>
        <v>#REF!</v>
      </c>
      <c r="AE32" s="22" t="e">
        <f>#REF!</f>
        <v>#REF!</v>
      </c>
      <c r="AF32" s="22" t="e">
        <f>#REF!</f>
        <v>#REF!</v>
      </c>
      <c r="AG32" s="22" t="e">
        <f>#REF!</f>
        <v>#REF!</v>
      </c>
      <c r="AH32" s="22" t="e">
        <f>#REF!</f>
        <v>#REF!</v>
      </c>
      <c r="AI32" s="22" t="e">
        <f>#REF!</f>
        <v>#REF!</v>
      </c>
      <c r="AJ32" s="22" t="e">
        <f>#REF!</f>
        <v>#REF!</v>
      </c>
      <c r="AK32" s="22" t="e">
        <f>#REF!</f>
        <v>#REF!</v>
      </c>
      <c r="AL32" s="22" t="e">
        <f>#REF!</f>
        <v>#REF!</v>
      </c>
      <c r="AM32" s="22" t="e">
        <f>#REF!</f>
        <v>#REF!</v>
      </c>
      <c r="AN32" s="22" t="e">
        <f>#REF!</f>
        <v>#REF!</v>
      </c>
      <c r="AO32" s="22" t="e">
        <f>#REF!</f>
        <v>#REF!</v>
      </c>
      <c r="AP32" s="22" t="e">
        <f>#REF!</f>
        <v>#REF!</v>
      </c>
      <c r="AQ32" s="22" t="e">
        <f>#REF!</f>
        <v>#REF!</v>
      </c>
      <c r="AR32" s="22" t="e">
        <f>#REF!</f>
        <v>#REF!</v>
      </c>
      <c r="AS32" s="22" t="e">
        <f>#REF!</f>
        <v>#REF!</v>
      </c>
      <c r="AT32" s="22" t="e">
        <f>#REF!</f>
        <v>#REF!</v>
      </c>
      <c r="AU32" s="22" t="e">
        <f>#REF!</f>
        <v>#REF!</v>
      </c>
      <c r="AV32" s="22" t="e">
        <f>#REF!</f>
        <v>#REF!</v>
      </c>
      <c r="AW32" s="22" t="e">
        <f>#REF!</f>
        <v>#REF!</v>
      </c>
      <c r="AX32" s="22" t="e">
        <f>#REF!</f>
        <v>#REF!</v>
      </c>
      <c r="AY32" s="22" t="e">
        <f>#REF!</f>
        <v>#REF!</v>
      </c>
      <c r="AZ32" s="22" t="e">
        <f>#REF!</f>
        <v>#REF!</v>
      </c>
      <c r="BA32" s="22" t="e">
        <f>#REF!</f>
        <v>#REF!</v>
      </c>
      <c r="BB32" s="22" t="e">
        <f>#REF!</f>
        <v>#REF!</v>
      </c>
      <c r="BC32" s="22" t="e">
        <f>#REF!</f>
        <v>#REF!</v>
      </c>
      <c r="BD32" s="22" t="e">
        <f>#REF!</f>
        <v>#REF!</v>
      </c>
      <c r="BE32" s="22" t="e">
        <f>#REF!</f>
        <v>#REF!</v>
      </c>
      <c r="BF32" s="22" t="e">
        <f>#REF!</f>
        <v>#REF!</v>
      </c>
      <c r="BG32" s="87">
        <v>38</v>
      </c>
      <c r="BH32" s="22" t="e">
        <f t="shared" si="14"/>
        <v>#REF!</v>
      </c>
      <c r="BI32" s="22" t="e">
        <f t="shared" si="15"/>
        <v>#REF!</v>
      </c>
      <c r="BJ32" s="22" t="e">
        <f t="shared" si="16"/>
        <v>#REF!</v>
      </c>
      <c r="BK32" s="87" t="e">
        <f t="shared" si="5"/>
        <v>#REF!</v>
      </c>
      <c r="BL32" s="103">
        <v>1</v>
      </c>
    </row>
    <row r="33" spans="1:64" ht="31.5" x14ac:dyDescent="0.25">
      <c r="A33" s="29">
        <v>18</v>
      </c>
      <c r="B33" s="20" t="s">
        <v>96</v>
      </c>
      <c r="C33" s="87" t="e">
        <f t="shared" si="6"/>
        <v>#REF!</v>
      </c>
      <c r="D33" s="87" t="e">
        <f t="shared" si="2"/>
        <v>#REF!</v>
      </c>
      <c r="E33" s="87" t="e">
        <f t="shared" si="3"/>
        <v>#REF!</v>
      </c>
      <c r="F33" s="87" t="e">
        <f t="shared" si="7"/>
        <v>#REF!</v>
      </c>
      <c r="G33" s="22" t="e">
        <f t="shared" si="8"/>
        <v>#REF!</v>
      </c>
      <c r="H33" s="22" t="e">
        <f t="shared" si="8"/>
        <v>#REF!</v>
      </c>
      <c r="I33" s="22" t="e">
        <f t="shared" si="9"/>
        <v>#REF!</v>
      </c>
      <c r="J33" s="22" t="e">
        <f t="shared" si="9"/>
        <v>#REF!</v>
      </c>
      <c r="K33" s="22" t="e">
        <f t="shared" si="10"/>
        <v>#REF!</v>
      </c>
      <c r="L33" s="22" t="e">
        <f t="shared" si="10"/>
        <v>#REF!</v>
      </c>
      <c r="M33" s="22" t="e">
        <f t="shared" si="11"/>
        <v>#REF!</v>
      </c>
      <c r="N33" s="22" t="e">
        <f t="shared" si="11"/>
        <v>#REF!</v>
      </c>
      <c r="O33" s="22" t="e">
        <f t="shared" si="12"/>
        <v>#REF!</v>
      </c>
      <c r="P33" s="22" t="e">
        <f t="shared" si="12"/>
        <v>#REF!</v>
      </c>
      <c r="Q33" s="22" t="e">
        <f t="shared" si="13"/>
        <v>#REF!</v>
      </c>
      <c r="R33" s="22" t="e">
        <f t="shared" si="13"/>
        <v>#REF!</v>
      </c>
      <c r="S33" s="22" t="e">
        <f>#REF!</f>
        <v>#REF!</v>
      </c>
      <c r="T33" s="22" t="e">
        <f>#REF!</f>
        <v>#REF!</v>
      </c>
      <c r="U33" s="22" t="e">
        <f>#REF!</f>
        <v>#REF!</v>
      </c>
      <c r="V33" s="22" t="e">
        <f>#REF!</f>
        <v>#REF!</v>
      </c>
      <c r="W33" s="22" t="e">
        <f>#REF!</f>
        <v>#REF!</v>
      </c>
      <c r="X33" s="22" t="e">
        <f>#REF!</f>
        <v>#REF!</v>
      </c>
      <c r="Y33" s="22" t="e">
        <f>#REF!</f>
        <v>#REF!</v>
      </c>
      <c r="Z33" s="22" t="e">
        <f>#REF!</f>
        <v>#REF!</v>
      </c>
      <c r="AA33" s="22" t="e">
        <f>#REF!</f>
        <v>#REF!</v>
      </c>
      <c r="AB33" s="22" t="e">
        <f>#REF!</f>
        <v>#REF!</v>
      </c>
      <c r="AC33" s="22" t="e">
        <f>#REF!</f>
        <v>#REF!</v>
      </c>
      <c r="AD33" s="22" t="e">
        <f>#REF!</f>
        <v>#REF!</v>
      </c>
      <c r="AE33" s="22" t="e">
        <f>#REF!</f>
        <v>#REF!</v>
      </c>
      <c r="AF33" s="22" t="e">
        <f>#REF!</f>
        <v>#REF!</v>
      </c>
      <c r="AG33" s="22" t="e">
        <f>#REF!</f>
        <v>#REF!</v>
      </c>
      <c r="AH33" s="22" t="e">
        <f>#REF!</f>
        <v>#REF!</v>
      </c>
      <c r="AI33" s="22" t="e">
        <f>#REF!</f>
        <v>#REF!</v>
      </c>
      <c r="AJ33" s="22" t="e">
        <f>#REF!</f>
        <v>#REF!</v>
      </c>
      <c r="AK33" s="22" t="e">
        <f>#REF!</f>
        <v>#REF!</v>
      </c>
      <c r="AL33" s="22" t="e">
        <f>#REF!</f>
        <v>#REF!</v>
      </c>
      <c r="AM33" s="22" t="e">
        <f>#REF!</f>
        <v>#REF!</v>
      </c>
      <c r="AN33" s="22" t="e">
        <f>#REF!</f>
        <v>#REF!</v>
      </c>
      <c r="AO33" s="22" t="e">
        <f>#REF!</f>
        <v>#REF!</v>
      </c>
      <c r="AP33" s="22" t="e">
        <f>#REF!</f>
        <v>#REF!</v>
      </c>
      <c r="AQ33" s="22" t="e">
        <f>#REF!</f>
        <v>#REF!</v>
      </c>
      <c r="AR33" s="22" t="e">
        <f>#REF!</f>
        <v>#REF!</v>
      </c>
      <c r="AS33" s="22" t="e">
        <f>#REF!</f>
        <v>#REF!</v>
      </c>
      <c r="AT33" s="22" t="e">
        <f>#REF!</f>
        <v>#REF!</v>
      </c>
      <c r="AU33" s="22" t="e">
        <f>#REF!</f>
        <v>#REF!</v>
      </c>
      <c r="AV33" s="22" t="e">
        <f>#REF!</f>
        <v>#REF!</v>
      </c>
      <c r="AW33" s="22" t="e">
        <f>#REF!</f>
        <v>#REF!</v>
      </c>
      <c r="AX33" s="22" t="e">
        <f>#REF!</f>
        <v>#REF!</v>
      </c>
      <c r="AY33" s="22" t="e">
        <f>#REF!</f>
        <v>#REF!</v>
      </c>
      <c r="AZ33" s="22" t="e">
        <f>#REF!</f>
        <v>#REF!</v>
      </c>
      <c r="BA33" s="22" t="e">
        <f>#REF!</f>
        <v>#REF!</v>
      </c>
      <c r="BB33" s="22" t="e">
        <f>#REF!</f>
        <v>#REF!</v>
      </c>
      <c r="BC33" s="22" t="e">
        <f>#REF!</f>
        <v>#REF!</v>
      </c>
      <c r="BD33" s="22" t="e">
        <f>#REF!</f>
        <v>#REF!</v>
      </c>
      <c r="BE33" s="22" t="e">
        <f>#REF!</f>
        <v>#REF!</v>
      </c>
      <c r="BF33" s="22" t="e">
        <f>#REF!</f>
        <v>#REF!</v>
      </c>
      <c r="BG33" s="87">
        <v>15</v>
      </c>
      <c r="BH33" s="22" t="e">
        <f t="shared" si="14"/>
        <v>#REF!</v>
      </c>
      <c r="BI33" s="22" t="e">
        <f t="shared" si="15"/>
        <v>#REF!</v>
      </c>
      <c r="BJ33" s="22" t="e">
        <f t="shared" si="16"/>
        <v>#REF!</v>
      </c>
      <c r="BK33" s="22" t="e">
        <f t="shared" si="5"/>
        <v>#REF!</v>
      </c>
      <c r="BL33" s="103">
        <v>1</v>
      </c>
    </row>
    <row r="34" spans="1:64" ht="31.5" x14ac:dyDescent="0.25">
      <c r="A34" s="29">
        <v>19</v>
      </c>
      <c r="B34" s="20" t="s">
        <v>97</v>
      </c>
      <c r="C34" s="87" t="e">
        <f t="shared" si="6"/>
        <v>#REF!</v>
      </c>
      <c r="D34" s="87" t="e">
        <f t="shared" si="2"/>
        <v>#REF!</v>
      </c>
      <c r="E34" s="87" t="e">
        <f t="shared" si="3"/>
        <v>#REF!</v>
      </c>
      <c r="F34" s="87" t="e">
        <f t="shared" si="7"/>
        <v>#REF!</v>
      </c>
      <c r="G34" s="22" t="e">
        <f t="shared" si="8"/>
        <v>#REF!</v>
      </c>
      <c r="H34" s="22" t="e">
        <f t="shared" si="8"/>
        <v>#REF!</v>
      </c>
      <c r="I34" s="22" t="e">
        <f t="shared" si="9"/>
        <v>#REF!</v>
      </c>
      <c r="J34" s="22" t="e">
        <f t="shared" si="9"/>
        <v>#REF!</v>
      </c>
      <c r="K34" s="22" t="e">
        <f t="shared" si="10"/>
        <v>#REF!</v>
      </c>
      <c r="L34" s="22" t="e">
        <f t="shared" si="10"/>
        <v>#REF!</v>
      </c>
      <c r="M34" s="22" t="e">
        <f t="shared" si="11"/>
        <v>#REF!</v>
      </c>
      <c r="N34" s="22" t="e">
        <f t="shared" si="11"/>
        <v>#REF!</v>
      </c>
      <c r="O34" s="22" t="e">
        <f t="shared" si="12"/>
        <v>#REF!</v>
      </c>
      <c r="P34" s="22" t="e">
        <f t="shared" si="12"/>
        <v>#REF!</v>
      </c>
      <c r="Q34" s="22" t="e">
        <f t="shared" si="13"/>
        <v>#REF!</v>
      </c>
      <c r="R34" s="22" t="e">
        <f t="shared" si="13"/>
        <v>#REF!</v>
      </c>
      <c r="S34" s="22" t="e">
        <f>#REF!</f>
        <v>#REF!</v>
      </c>
      <c r="T34" s="22" t="e">
        <f>#REF!</f>
        <v>#REF!</v>
      </c>
      <c r="U34" s="22" t="e">
        <f>#REF!</f>
        <v>#REF!</v>
      </c>
      <c r="V34" s="22" t="e">
        <f>#REF!</f>
        <v>#REF!</v>
      </c>
      <c r="W34" s="22" t="e">
        <f>#REF!</f>
        <v>#REF!</v>
      </c>
      <c r="X34" s="22" t="e">
        <f>#REF!</f>
        <v>#REF!</v>
      </c>
      <c r="Y34" s="22" t="e">
        <f>#REF!</f>
        <v>#REF!</v>
      </c>
      <c r="Z34" s="22" t="e">
        <f>#REF!</f>
        <v>#REF!</v>
      </c>
      <c r="AA34" s="22" t="e">
        <f>#REF!</f>
        <v>#REF!</v>
      </c>
      <c r="AB34" s="22" t="e">
        <f>#REF!</f>
        <v>#REF!</v>
      </c>
      <c r="AC34" s="22" t="e">
        <f>#REF!</f>
        <v>#REF!</v>
      </c>
      <c r="AD34" s="22" t="e">
        <f>#REF!</f>
        <v>#REF!</v>
      </c>
      <c r="AE34" s="22" t="e">
        <f>#REF!</f>
        <v>#REF!</v>
      </c>
      <c r="AF34" s="22" t="e">
        <f>#REF!</f>
        <v>#REF!</v>
      </c>
      <c r="AG34" s="22" t="e">
        <f>#REF!</f>
        <v>#REF!</v>
      </c>
      <c r="AH34" s="22" t="e">
        <f>#REF!</f>
        <v>#REF!</v>
      </c>
      <c r="AI34" s="22" t="e">
        <f>#REF!</f>
        <v>#REF!</v>
      </c>
      <c r="AJ34" s="22" t="e">
        <f>#REF!</f>
        <v>#REF!</v>
      </c>
      <c r="AK34" s="22" t="e">
        <f>#REF!</f>
        <v>#REF!</v>
      </c>
      <c r="AL34" s="22" t="e">
        <f>#REF!</f>
        <v>#REF!</v>
      </c>
      <c r="AM34" s="22" t="e">
        <f>#REF!</f>
        <v>#REF!</v>
      </c>
      <c r="AN34" s="22" t="e">
        <f>#REF!</f>
        <v>#REF!</v>
      </c>
      <c r="AO34" s="22" t="e">
        <f>#REF!</f>
        <v>#REF!</v>
      </c>
      <c r="AP34" s="22" t="e">
        <f>#REF!</f>
        <v>#REF!</v>
      </c>
      <c r="AQ34" s="22" t="e">
        <f>#REF!</f>
        <v>#REF!</v>
      </c>
      <c r="AR34" s="22" t="e">
        <f>#REF!</f>
        <v>#REF!</v>
      </c>
      <c r="AS34" s="22" t="e">
        <f>#REF!</f>
        <v>#REF!</v>
      </c>
      <c r="AT34" s="22" t="e">
        <f>#REF!</f>
        <v>#REF!</v>
      </c>
      <c r="AU34" s="22" t="e">
        <f>#REF!</f>
        <v>#REF!</v>
      </c>
      <c r="AV34" s="22" t="e">
        <f>#REF!</f>
        <v>#REF!</v>
      </c>
      <c r="AW34" s="22" t="e">
        <f>#REF!</f>
        <v>#REF!</v>
      </c>
      <c r="AX34" s="22" t="e">
        <f>#REF!</f>
        <v>#REF!</v>
      </c>
      <c r="AY34" s="22" t="e">
        <f>#REF!</f>
        <v>#REF!</v>
      </c>
      <c r="AZ34" s="22" t="e">
        <f>#REF!</f>
        <v>#REF!</v>
      </c>
      <c r="BA34" s="22" t="e">
        <f>#REF!</f>
        <v>#REF!</v>
      </c>
      <c r="BB34" s="22" t="e">
        <f>#REF!</f>
        <v>#REF!</v>
      </c>
      <c r="BC34" s="22" t="e">
        <f>#REF!</f>
        <v>#REF!</v>
      </c>
      <c r="BD34" s="22" t="e">
        <f>#REF!</f>
        <v>#REF!</v>
      </c>
      <c r="BE34" s="22" t="e">
        <f>#REF!</f>
        <v>#REF!</v>
      </c>
      <c r="BF34" s="22" t="e">
        <f>#REF!</f>
        <v>#REF!</v>
      </c>
      <c r="BG34" s="87">
        <v>39</v>
      </c>
      <c r="BH34" s="22" t="e">
        <f t="shared" si="14"/>
        <v>#REF!</v>
      </c>
      <c r="BI34" s="22" t="e">
        <f t="shared" si="15"/>
        <v>#REF!</v>
      </c>
      <c r="BJ34" s="22" t="e">
        <f t="shared" si="16"/>
        <v>#REF!</v>
      </c>
      <c r="BK34" s="22" t="e">
        <f t="shared" si="5"/>
        <v>#REF!</v>
      </c>
      <c r="BL34" s="103">
        <v>1</v>
      </c>
    </row>
    <row r="35" spans="1:64" ht="15.75" x14ac:dyDescent="0.25">
      <c r="A35" s="29">
        <v>20</v>
      </c>
      <c r="B35" s="20" t="s">
        <v>98</v>
      </c>
      <c r="C35" s="87" t="e">
        <f t="shared" si="6"/>
        <v>#REF!</v>
      </c>
      <c r="D35" s="87" t="e">
        <f t="shared" si="2"/>
        <v>#REF!</v>
      </c>
      <c r="E35" s="87" t="e">
        <f t="shared" si="3"/>
        <v>#REF!</v>
      </c>
      <c r="F35" s="87" t="e">
        <f t="shared" si="7"/>
        <v>#REF!</v>
      </c>
      <c r="G35" s="22" t="e">
        <f t="shared" si="8"/>
        <v>#REF!</v>
      </c>
      <c r="H35" s="22" t="e">
        <f t="shared" si="8"/>
        <v>#REF!</v>
      </c>
      <c r="I35" s="22" t="e">
        <f t="shared" si="9"/>
        <v>#REF!</v>
      </c>
      <c r="J35" s="22" t="e">
        <f t="shared" si="9"/>
        <v>#REF!</v>
      </c>
      <c r="K35" s="22" t="e">
        <f t="shared" si="10"/>
        <v>#REF!</v>
      </c>
      <c r="L35" s="22" t="e">
        <f t="shared" si="10"/>
        <v>#REF!</v>
      </c>
      <c r="M35" s="22" t="e">
        <f t="shared" si="11"/>
        <v>#REF!</v>
      </c>
      <c r="N35" s="22" t="e">
        <f t="shared" si="11"/>
        <v>#REF!</v>
      </c>
      <c r="O35" s="22" t="e">
        <f t="shared" si="12"/>
        <v>#REF!</v>
      </c>
      <c r="P35" s="22" t="e">
        <f t="shared" si="12"/>
        <v>#REF!</v>
      </c>
      <c r="Q35" s="22" t="e">
        <f t="shared" si="13"/>
        <v>#REF!</v>
      </c>
      <c r="R35" s="22" t="e">
        <f t="shared" si="13"/>
        <v>#REF!</v>
      </c>
      <c r="S35" s="22" t="e">
        <f>#REF!</f>
        <v>#REF!</v>
      </c>
      <c r="T35" s="22" t="e">
        <f>#REF!</f>
        <v>#REF!</v>
      </c>
      <c r="U35" s="22" t="e">
        <f>#REF!</f>
        <v>#REF!</v>
      </c>
      <c r="V35" s="22" t="e">
        <f>#REF!</f>
        <v>#REF!</v>
      </c>
      <c r="W35" s="22" t="e">
        <f>#REF!</f>
        <v>#REF!</v>
      </c>
      <c r="X35" s="22" t="e">
        <f>#REF!</f>
        <v>#REF!</v>
      </c>
      <c r="Y35" s="22" t="e">
        <f>#REF!</f>
        <v>#REF!</v>
      </c>
      <c r="Z35" s="22" t="e">
        <f>#REF!</f>
        <v>#REF!</v>
      </c>
      <c r="AA35" s="22" t="e">
        <f>#REF!</f>
        <v>#REF!</v>
      </c>
      <c r="AB35" s="22" t="e">
        <f>#REF!</f>
        <v>#REF!</v>
      </c>
      <c r="AC35" s="22" t="e">
        <f>#REF!</f>
        <v>#REF!</v>
      </c>
      <c r="AD35" s="22" t="e">
        <f>#REF!</f>
        <v>#REF!</v>
      </c>
      <c r="AE35" s="22" t="e">
        <f>#REF!</f>
        <v>#REF!</v>
      </c>
      <c r="AF35" s="22" t="e">
        <f>#REF!</f>
        <v>#REF!</v>
      </c>
      <c r="AG35" s="22" t="e">
        <f>#REF!</f>
        <v>#REF!</v>
      </c>
      <c r="AH35" s="22" t="e">
        <f>#REF!</f>
        <v>#REF!</v>
      </c>
      <c r="AI35" s="22" t="e">
        <f>#REF!</f>
        <v>#REF!</v>
      </c>
      <c r="AJ35" s="22" t="e">
        <f>#REF!</f>
        <v>#REF!</v>
      </c>
      <c r="AK35" s="22" t="e">
        <f>#REF!</f>
        <v>#REF!</v>
      </c>
      <c r="AL35" s="22" t="e">
        <f>#REF!</f>
        <v>#REF!</v>
      </c>
      <c r="AM35" s="22" t="e">
        <f>#REF!</f>
        <v>#REF!</v>
      </c>
      <c r="AN35" s="22" t="e">
        <f>#REF!</f>
        <v>#REF!</v>
      </c>
      <c r="AO35" s="22" t="e">
        <f>#REF!</f>
        <v>#REF!</v>
      </c>
      <c r="AP35" s="22" t="e">
        <f>#REF!</f>
        <v>#REF!</v>
      </c>
      <c r="AQ35" s="22" t="e">
        <f>#REF!</f>
        <v>#REF!</v>
      </c>
      <c r="AR35" s="22" t="e">
        <f>#REF!</f>
        <v>#REF!</v>
      </c>
      <c r="AS35" s="22" t="e">
        <f>#REF!</f>
        <v>#REF!</v>
      </c>
      <c r="AT35" s="22" t="e">
        <f>#REF!</f>
        <v>#REF!</v>
      </c>
      <c r="AU35" s="22" t="e">
        <f>#REF!</f>
        <v>#REF!</v>
      </c>
      <c r="AV35" s="22" t="e">
        <f>#REF!</f>
        <v>#REF!</v>
      </c>
      <c r="AW35" s="22" t="e">
        <f>#REF!</f>
        <v>#REF!</v>
      </c>
      <c r="AX35" s="22" t="e">
        <f>#REF!</f>
        <v>#REF!</v>
      </c>
      <c r="AY35" s="22" t="e">
        <f>#REF!</f>
        <v>#REF!</v>
      </c>
      <c r="AZ35" s="22" t="e">
        <f>#REF!</f>
        <v>#REF!</v>
      </c>
      <c r="BA35" s="22" t="e">
        <f>#REF!</f>
        <v>#REF!</v>
      </c>
      <c r="BB35" s="22" t="e">
        <f>#REF!</f>
        <v>#REF!</v>
      </c>
      <c r="BC35" s="22" t="e">
        <f>#REF!</f>
        <v>#REF!</v>
      </c>
      <c r="BD35" s="22" t="e">
        <f>#REF!</f>
        <v>#REF!</v>
      </c>
      <c r="BE35" s="22" t="e">
        <f>#REF!</f>
        <v>#REF!</v>
      </c>
      <c r="BF35" s="22" t="e">
        <f>#REF!</f>
        <v>#REF!</v>
      </c>
      <c r="BG35" s="87">
        <v>55</v>
      </c>
      <c r="BH35" s="22" t="e">
        <f t="shared" si="14"/>
        <v>#REF!</v>
      </c>
      <c r="BI35" s="22" t="e">
        <f t="shared" si="15"/>
        <v>#REF!</v>
      </c>
      <c r="BJ35" s="22" t="e">
        <f t="shared" si="16"/>
        <v>#REF!</v>
      </c>
      <c r="BK35" s="87" t="e">
        <f t="shared" si="5"/>
        <v>#REF!</v>
      </c>
      <c r="BL35" s="103">
        <v>1</v>
      </c>
    </row>
    <row r="36" spans="1:64" ht="31.5" x14ac:dyDescent="0.25">
      <c r="A36" s="29">
        <v>21</v>
      </c>
      <c r="B36" s="20" t="s">
        <v>99</v>
      </c>
      <c r="C36" s="87" t="e">
        <f t="shared" si="6"/>
        <v>#REF!</v>
      </c>
      <c r="D36" s="87" t="e">
        <f t="shared" si="2"/>
        <v>#REF!</v>
      </c>
      <c r="E36" s="87" t="e">
        <f t="shared" si="3"/>
        <v>#REF!</v>
      </c>
      <c r="F36" s="87" t="e">
        <f t="shared" si="7"/>
        <v>#REF!</v>
      </c>
      <c r="G36" s="22" t="e">
        <f t="shared" si="8"/>
        <v>#REF!</v>
      </c>
      <c r="H36" s="22" t="e">
        <f t="shared" si="8"/>
        <v>#REF!</v>
      </c>
      <c r="I36" s="22" t="e">
        <f t="shared" si="9"/>
        <v>#REF!</v>
      </c>
      <c r="J36" s="22" t="e">
        <f t="shared" si="9"/>
        <v>#REF!</v>
      </c>
      <c r="K36" s="22" t="e">
        <f t="shared" si="10"/>
        <v>#REF!</v>
      </c>
      <c r="L36" s="22" t="e">
        <f t="shared" si="10"/>
        <v>#REF!</v>
      </c>
      <c r="M36" s="22" t="e">
        <f t="shared" si="11"/>
        <v>#REF!</v>
      </c>
      <c r="N36" s="22" t="e">
        <f t="shared" si="11"/>
        <v>#REF!</v>
      </c>
      <c r="O36" s="22" t="e">
        <f t="shared" si="12"/>
        <v>#REF!</v>
      </c>
      <c r="P36" s="22" t="e">
        <f t="shared" si="12"/>
        <v>#REF!</v>
      </c>
      <c r="Q36" s="22" t="e">
        <f t="shared" si="13"/>
        <v>#REF!</v>
      </c>
      <c r="R36" s="22" t="e">
        <f t="shared" si="13"/>
        <v>#REF!</v>
      </c>
      <c r="S36" s="22" t="e">
        <f>#REF!</f>
        <v>#REF!</v>
      </c>
      <c r="T36" s="22" t="e">
        <f>#REF!</f>
        <v>#REF!</v>
      </c>
      <c r="U36" s="22" t="e">
        <f>#REF!</f>
        <v>#REF!</v>
      </c>
      <c r="V36" s="22" t="e">
        <f>#REF!</f>
        <v>#REF!</v>
      </c>
      <c r="W36" s="22" t="e">
        <f>#REF!</f>
        <v>#REF!</v>
      </c>
      <c r="X36" s="22" t="e">
        <f>#REF!</f>
        <v>#REF!</v>
      </c>
      <c r="Y36" s="22" t="e">
        <f>#REF!</f>
        <v>#REF!</v>
      </c>
      <c r="Z36" s="22" t="e">
        <f>#REF!</f>
        <v>#REF!</v>
      </c>
      <c r="AA36" s="22" t="e">
        <f>#REF!</f>
        <v>#REF!</v>
      </c>
      <c r="AB36" s="22" t="e">
        <f>#REF!</f>
        <v>#REF!</v>
      </c>
      <c r="AC36" s="22" t="e">
        <f>#REF!</f>
        <v>#REF!</v>
      </c>
      <c r="AD36" s="22" t="e">
        <f>#REF!</f>
        <v>#REF!</v>
      </c>
      <c r="AE36" s="22" t="e">
        <f>#REF!</f>
        <v>#REF!</v>
      </c>
      <c r="AF36" s="22" t="e">
        <f>#REF!</f>
        <v>#REF!</v>
      </c>
      <c r="AG36" s="22" t="e">
        <f>#REF!</f>
        <v>#REF!</v>
      </c>
      <c r="AH36" s="22" t="e">
        <f>#REF!</f>
        <v>#REF!</v>
      </c>
      <c r="AI36" s="22" t="e">
        <f>#REF!</f>
        <v>#REF!</v>
      </c>
      <c r="AJ36" s="22" t="e">
        <f>#REF!</f>
        <v>#REF!</v>
      </c>
      <c r="AK36" s="22" t="e">
        <f>#REF!</f>
        <v>#REF!</v>
      </c>
      <c r="AL36" s="22" t="e">
        <f>#REF!</f>
        <v>#REF!</v>
      </c>
      <c r="AM36" s="22" t="e">
        <f>#REF!</f>
        <v>#REF!</v>
      </c>
      <c r="AN36" s="22" t="e">
        <f>#REF!</f>
        <v>#REF!</v>
      </c>
      <c r="AO36" s="22" t="e">
        <f>#REF!</f>
        <v>#REF!</v>
      </c>
      <c r="AP36" s="22" t="e">
        <f>#REF!</f>
        <v>#REF!</v>
      </c>
      <c r="AQ36" s="22" t="e">
        <f>#REF!</f>
        <v>#REF!</v>
      </c>
      <c r="AR36" s="22" t="e">
        <f>#REF!</f>
        <v>#REF!</v>
      </c>
      <c r="AS36" s="22" t="e">
        <f>#REF!</f>
        <v>#REF!</v>
      </c>
      <c r="AT36" s="22" t="e">
        <f>#REF!</f>
        <v>#REF!</v>
      </c>
      <c r="AU36" s="22" t="e">
        <f>#REF!</f>
        <v>#REF!</v>
      </c>
      <c r="AV36" s="22" t="e">
        <f>#REF!</f>
        <v>#REF!</v>
      </c>
      <c r="AW36" s="22" t="e">
        <f>#REF!</f>
        <v>#REF!</v>
      </c>
      <c r="AX36" s="22" t="e">
        <f>#REF!</f>
        <v>#REF!</v>
      </c>
      <c r="AY36" s="22" t="e">
        <f>#REF!</f>
        <v>#REF!</v>
      </c>
      <c r="AZ36" s="22" t="e">
        <f>#REF!</f>
        <v>#REF!</v>
      </c>
      <c r="BA36" s="22" t="e">
        <f>#REF!</f>
        <v>#REF!</v>
      </c>
      <c r="BB36" s="22" t="e">
        <f>#REF!</f>
        <v>#REF!</v>
      </c>
      <c r="BC36" s="22" t="e">
        <f>#REF!</f>
        <v>#REF!</v>
      </c>
      <c r="BD36" s="22" t="e">
        <f>#REF!</f>
        <v>#REF!</v>
      </c>
      <c r="BE36" s="22" t="e">
        <f>#REF!</f>
        <v>#REF!</v>
      </c>
      <c r="BF36" s="22" t="e">
        <f>#REF!</f>
        <v>#REF!</v>
      </c>
      <c r="BG36" s="87">
        <v>65</v>
      </c>
      <c r="BH36" s="22" t="e">
        <f t="shared" si="14"/>
        <v>#REF!</v>
      </c>
      <c r="BI36" s="22" t="e">
        <f t="shared" si="15"/>
        <v>#REF!</v>
      </c>
      <c r="BJ36" s="22" t="e">
        <f t="shared" si="16"/>
        <v>#REF!</v>
      </c>
      <c r="BK36" s="22" t="e">
        <f t="shared" si="5"/>
        <v>#REF!</v>
      </c>
      <c r="BL36" s="103">
        <v>1</v>
      </c>
    </row>
    <row r="37" spans="1:64" ht="15.75" x14ac:dyDescent="0.25">
      <c r="A37" s="29">
        <v>22</v>
      </c>
      <c r="B37" s="20" t="s">
        <v>100</v>
      </c>
      <c r="C37" s="87" t="e">
        <f t="shared" si="6"/>
        <v>#REF!</v>
      </c>
      <c r="D37" s="87" t="e">
        <f t="shared" si="2"/>
        <v>#REF!</v>
      </c>
      <c r="E37" s="87" t="e">
        <f t="shared" si="3"/>
        <v>#REF!</v>
      </c>
      <c r="F37" s="87" t="e">
        <f t="shared" si="7"/>
        <v>#REF!</v>
      </c>
      <c r="G37" s="22" t="e">
        <f t="shared" si="8"/>
        <v>#REF!</v>
      </c>
      <c r="H37" s="22" t="e">
        <f t="shared" si="8"/>
        <v>#REF!</v>
      </c>
      <c r="I37" s="22" t="e">
        <f t="shared" si="9"/>
        <v>#REF!</v>
      </c>
      <c r="J37" s="22" t="e">
        <f t="shared" si="9"/>
        <v>#REF!</v>
      </c>
      <c r="K37" s="22" t="e">
        <f t="shared" si="10"/>
        <v>#REF!</v>
      </c>
      <c r="L37" s="22" t="e">
        <f t="shared" si="10"/>
        <v>#REF!</v>
      </c>
      <c r="M37" s="22" t="e">
        <f t="shared" si="11"/>
        <v>#REF!</v>
      </c>
      <c r="N37" s="22" t="e">
        <f t="shared" si="11"/>
        <v>#REF!</v>
      </c>
      <c r="O37" s="22" t="e">
        <f t="shared" si="12"/>
        <v>#REF!</v>
      </c>
      <c r="P37" s="22" t="e">
        <f t="shared" si="12"/>
        <v>#REF!</v>
      </c>
      <c r="Q37" s="22" t="e">
        <f t="shared" si="13"/>
        <v>#REF!</v>
      </c>
      <c r="R37" s="22" t="e">
        <f t="shared" si="13"/>
        <v>#REF!</v>
      </c>
      <c r="S37" s="22" t="e">
        <f>#REF!</f>
        <v>#REF!</v>
      </c>
      <c r="T37" s="22" t="e">
        <f>#REF!</f>
        <v>#REF!</v>
      </c>
      <c r="U37" s="22" t="e">
        <f>#REF!</f>
        <v>#REF!</v>
      </c>
      <c r="V37" s="22" t="e">
        <f>#REF!</f>
        <v>#REF!</v>
      </c>
      <c r="W37" s="22" t="e">
        <f>#REF!</f>
        <v>#REF!</v>
      </c>
      <c r="X37" s="22" t="e">
        <f>#REF!</f>
        <v>#REF!</v>
      </c>
      <c r="Y37" s="22" t="e">
        <f>#REF!</f>
        <v>#REF!</v>
      </c>
      <c r="Z37" s="22" t="e">
        <f>#REF!</f>
        <v>#REF!</v>
      </c>
      <c r="AA37" s="22" t="e">
        <f>#REF!</f>
        <v>#REF!</v>
      </c>
      <c r="AB37" s="22" t="e">
        <f>#REF!</f>
        <v>#REF!</v>
      </c>
      <c r="AC37" s="22" t="e">
        <f>#REF!</f>
        <v>#REF!</v>
      </c>
      <c r="AD37" s="22" t="e">
        <f>#REF!</f>
        <v>#REF!</v>
      </c>
      <c r="AE37" s="22" t="e">
        <f>#REF!</f>
        <v>#REF!</v>
      </c>
      <c r="AF37" s="22" t="e">
        <f>#REF!</f>
        <v>#REF!</v>
      </c>
      <c r="AG37" s="22" t="e">
        <f>#REF!</f>
        <v>#REF!</v>
      </c>
      <c r="AH37" s="22" t="e">
        <f>#REF!</f>
        <v>#REF!</v>
      </c>
      <c r="AI37" s="22" t="e">
        <f>#REF!</f>
        <v>#REF!</v>
      </c>
      <c r="AJ37" s="22" t="e">
        <f>#REF!</f>
        <v>#REF!</v>
      </c>
      <c r="AK37" s="22" t="e">
        <f>#REF!</f>
        <v>#REF!</v>
      </c>
      <c r="AL37" s="22" t="e">
        <f>#REF!</f>
        <v>#REF!</v>
      </c>
      <c r="AM37" s="22" t="e">
        <f>#REF!</f>
        <v>#REF!</v>
      </c>
      <c r="AN37" s="22" t="e">
        <f>#REF!</f>
        <v>#REF!</v>
      </c>
      <c r="AO37" s="22" t="e">
        <f>#REF!</f>
        <v>#REF!</v>
      </c>
      <c r="AP37" s="22" t="e">
        <f>#REF!</f>
        <v>#REF!</v>
      </c>
      <c r="AQ37" s="22" t="e">
        <f>#REF!</f>
        <v>#REF!</v>
      </c>
      <c r="AR37" s="22" t="e">
        <f>#REF!</f>
        <v>#REF!</v>
      </c>
      <c r="AS37" s="22" t="e">
        <f>#REF!</f>
        <v>#REF!</v>
      </c>
      <c r="AT37" s="22" t="e">
        <f>#REF!</f>
        <v>#REF!</v>
      </c>
      <c r="AU37" s="22" t="e">
        <f>#REF!</f>
        <v>#REF!</v>
      </c>
      <c r="AV37" s="22" t="e">
        <f>#REF!</f>
        <v>#REF!</v>
      </c>
      <c r="AW37" s="22" t="e">
        <f>#REF!</f>
        <v>#REF!</v>
      </c>
      <c r="AX37" s="22" t="e">
        <f>#REF!</f>
        <v>#REF!</v>
      </c>
      <c r="AY37" s="22" t="e">
        <f>#REF!</f>
        <v>#REF!</v>
      </c>
      <c r="AZ37" s="22" t="e">
        <f>#REF!</f>
        <v>#REF!</v>
      </c>
      <c r="BA37" s="22" t="e">
        <f>#REF!</f>
        <v>#REF!</v>
      </c>
      <c r="BB37" s="22" t="e">
        <f>#REF!</f>
        <v>#REF!</v>
      </c>
      <c r="BC37" s="22" t="e">
        <f>#REF!</f>
        <v>#REF!</v>
      </c>
      <c r="BD37" s="22" t="e">
        <f>#REF!</f>
        <v>#REF!</v>
      </c>
      <c r="BE37" s="22" t="e">
        <f>#REF!</f>
        <v>#REF!</v>
      </c>
      <c r="BF37" s="22" t="e">
        <f>#REF!</f>
        <v>#REF!</v>
      </c>
      <c r="BG37" s="87">
        <v>11</v>
      </c>
      <c r="BH37" s="22" t="e">
        <f t="shared" si="14"/>
        <v>#REF!</v>
      </c>
      <c r="BI37" s="22" t="e">
        <f t="shared" si="15"/>
        <v>#REF!</v>
      </c>
      <c r="BJ37" s="22" t="e">
        <f t="shared" si="16"/>
        <v>#REF!</v>
      </c>
      <c r="BK37" s="87" t="e">
        <f t="shared" si="5"/>
        <v>#REF!</v>
      </c>
      <c r="BL37" s="103">
        <v>1</v>
      </c>
    </row>
    <row r="38" spans="1:64" ht="31.5" x14ac:dyDescent="0.25">
      <c r="A38" s="29">
        <v>23</v>
      </c>
      <c r="B38" s="24" t="s">
        <v>101</v>
      </c>
      <c r="C38" s="22" t="e">
        <f t="shared" si="6"/>
        <v>#REF!</v>
      </c>
      <c r="D38" s="22" t="e">
        <f t="shared" si="2"/>
        <v>#REF!</v>
      </c>
      <c r="E38" s="22" t="e">
        <f t="shared" si="3"/>
        <v>#REF!</v>
      </c>
      <c r="F38" s="22" t="e">
        <f t="shared" si="7"/>
        <v>#REF!</v>
      </c>
      <c r="G38" s="22" t="e">
        <f t="shared" si="8"/>
        <v>#REF!</v>
      </c>
      <c r="H38" s="22" t="e">
        <f t="shared" si="8"/>
        <v>#REF!</v>
      </c>
      <c r="I38" s="22" t="e">
        <f t="shared" si="9"/>
        <v>#REF!</v>
      </c>
      <c r="J38" s="22" t="e">
        <f t="shared" si="9"/>
        <v>#REF!</v>
      </c>
      <c r="K38" s="22" t="e">
        <f t="shared" si="10"/>
        <v>#REF!</v>
      </c>
      <c r="L38" s="22" t="e">
        <f t="shared" si="10"/>
        <v>#REF!</v>
      </c>
      <c r="M38" s="22" t="e">
        <f t="shared" si="11"/>
        <v>#REF!</v>
      </c>
      <c r="N38" s="22" t="e">
        <f t="shared" si="11"/>
        <v>#REF!</v>
      </c>
      <c r="O38" s="22" t="e">
        <f t="shared" si="12"/>
        <v>#REF!</v>
      </c>
      <c r="P38" s="22" t="e">
        <f t="shared" si="12"/>
        <v>#REF!</v>
      </c>
      <c r="Q38" s="22" t="e">
        <f t="shared" si="13"/>
        <v>#REF!</v>
      </c>
      <c r="R38" s="22" t="e">
        <f t="shared" si="13"/>
        <v>#REF!</v>
      </c>
      <c r="S38" s="22" t="e">
        <f>#REF!</f>
        <v>#REF!</v>
      </c>
      <c r="T38" s="22" t="e">
        <f>#REF!</f>
        <v>#REF!</v>
      </c>
      <c r="U38" s="22" t="e">
        <f>#REF!</f>
        <v>#REF!</v>
      </c>
      <c r="V38" s="22" t="e">
        <f>#REF!</f>
        <v>#REF!</v>
      </c>
      <c r="W38" s="22" t="e">
        <f>#REF!</f>
        <v>#REF!</v>
      </c>
      <c r="X38" s="22" t="e">
        <f>#REF!</f>
        <v>#REF!</v>
      </c>
      <c r="Y38" s="22" t="e">
        <f>#REF!</f>
        <v>#REF!</v>
      </c>
      <c r="Z38" s="22" t="e">
        <f>#REF!</f>
        <v>#REF!</v>
      </c>
      <c r="AA38" s="22" t="e">
        <f>#REF!</f>
        <v>#REF!</v>
      </c>
      <c r="AB38" s="22" t="e">
        <f>#REF!</f>
        <v>#REF!</v>
      </c>
      <c r="AC38" s="22" t="e">
        <f>#REF!</f>
        <v>#REF!</v>
      </c>
      <c r="AD38" s="22" t="e">
        <f>#REF!</f>
        <v>#REF!</v>
      </c>
      <c r="AE38" s="22" t="e">
        <f>#REF!</f>
        <v>#REF!</v>
      </c>
      <c r="AF38" s="22" t="e">
        <f>#REF!</f>
        <v>#REF!</v>
      </c>
      <c r="AG38" s="22" t="e">
        <f>#REF!</f>
        <v>#REF!</v>
      </c>
      <c r="AH38" s="22" t="e">
        <f>#REF!</f>
        <v>#REF!</v>
      </c>
      <c r="AI38" s="22" t="e">
        <f>#REF!</f>
        <v>#REF!</v>
      </c>
      <c r="AJ38" s="22" t="e">
        <f>#REF!</f>
        <v>#REF!</v>
      </c>
      <c r="AK38" s="22" t="e">
        <f>#REF!</f>
        <v>#REF!</v>
      </c>
      <c r="AL38" s="22" t="e">
        <f>#REF!</f>
        <v>#REF!</v>
      </c>
      <c r="AM38" s="22" t="e">
        <f>#REF!</f>
        <v>#REF!</v>
      </c>
      <c r="AN38" s="22" t="e">
        <f>#REF!</f>
        <v>#REF!</v>
      </c>
      <c r="AO38" s="22" t="e">
        <f>#REF!</f>
        <v>#REF!</v>
      </c>
      <c r="AP38" s="22" t="e">
        <f>#REF!</f>
        <v>#REF!</v>
      </c>
      <c r="AQ38" s="22" t="e">
        <f>#REF!</f>
        <v>#REF!</v>
      </c>
      <c r="AR38" s="22" t="e">
        <f>#REF!</f>
        <v>#REF!</v>
      </c>
      <c r="AS38" s="22" t="e">
        <f>#REF!</f>
        <v>#REF!</v>
      </c>
      <c r="AT38" s="22" t="e">
        <f>#REF!</f>
        <v>#REF!</v>
      </c>
      <c r="AU38" s="22" t="e">
        <f>#REF!</f>
        <v>#REF!</v>
      </c>
      <c r="AV38" s="22" t="e">
        <f>#REF!</f>
        <v>#REF!</v>
      </c>
      <c r="AW38" s="22" t="e">
        <f>#REF!</f>
        <v>#REF!</v>
      </c>
      <c r="AX38" s="22" t="e">
        <f>#REF!</f>
        <v>#REF!</v>
      </c>
      <c r="AY38" s="22" t="e">
        <f>#REF!</f>
        <v>#REF!</v>
      </c>
      <c r="AZ38" s="22" t="e">
        <f>#REF!</f>
        <v>#REF!</v>
      </c>
      <c r="BA38" s="22" t="e">
        <f>#REF!</f>
        <v>#REF!</v>
      </c>
      <c r="BB38" s="22" t="e">
        <f>#REF!</f>
        <v>#REF!</v>
      </c>
      <c r="BC38" s="22" t="e">
        <f>#REF!</f>
        <v>#REF!</v>
      </c>
      <c r="BD38" s="22" t="e">
        <f>#REF!</f>
        <v>#REF!</v>
      </c>
      <c r="BE38" s="22" t="e">
        <f>#REF!</f>
        <v>#REF!</v>
      </c>
      <c r="BF38" s="22" t="e">
        <f>#REF!</f>
        <v>#REF!</v>
      </c>
      <c r="BG38" s="22">
        <v>34</v>
      </c>
      <c r="BH38" s="22" t="e">
        <f t="shared" si="14"/>
        <v>#REF!</v>
      </c>
      <c r="BI38" s="22" t="e">
        <f t="shared" si="15"/>
        <v>#REF!</v>
      </c>
      <c r="BJ38" s="22" t="e">
        <f t="shared" si="16"/>
        <v>#REF!</v>
      </c>
      <c r="BK38" s="22" t="e">
        <f t="shared" si="5"/>
        <v>#REF!</v>
      </c>
      <c r="BL38" s="103">
        <v>1</v>
      </c>
    </row>
    <row r="39" spans="1:64" ht="31.5" x14ac:dyDescent="0.25">
      <c r="A39" s="29">
        <v>24</v>
      </c>
      <c r="B39" s="20" t="s">
        <v>102</v>
      </c>
      <c r="C39" s="87" t="e">
        <f t="shared" si="6"/>
        <v>#REF!</v>
      </c>
      <c r="D39" s="87" t="e">
        <f t="shared" si="2"/>
        <v>#REF!</v>
      </c>
      <c r="E39" s="87" t="e">
        <f t="shared" si="3"/>
        <v>#REF!</v>
      </c>
      <c r="F39" s="87" t="e">
        <f t="shared" si="7"/>
        <v>#REF!</v>
      </c>
      <c r="G39" s="22" t="e">
        <f t="shared" si="8"/>
        <v>#REF!</v>
      </c>
      <c r="H39" s="22" t="e">
        <f t="shared" si="8"/>
        <v>#REF!</v>
      </c>
      <c r="I39" s="22" t="e">
        <f t="shared" si="9"/>
        <v>#REF!</v>
      </c>
      <c r="J39" s="22" t="e">
        <f t="shared" si="9"/>
        <v>#REF!</v>
      </c>
      <c r="K39" s="22" t="e">
        <f t="shared" si="10"/>
        <v>#REF!</v>
      </c>
      <c r="L39" s="22" t="e">
        <f t="shared" si="10"/>
        <v>#REF!</v>
      </c>
      <c r="M39" s="22" t="e">
        <f t="shared" si="11"/>
        <v>#REF!</v>
      </c>
      <c r="N39" s="22" t="e">
        <f t="shared" si="11"/>
        <v>#REF!</v>
      </c>
      <c r="O39" s="22" t="e">
        <f t="shared" si="12"/>
        <v>#REF!</v>
      </c>
      <c r="P39" s="22" t="e">
        <f t="shared" si="12"/>
        <v>#REF!</v>
      </c>
      <c r="Q39" s="22" t="e">
        <f t="shared" si="13"/>
        <v>#REF!</v>
      </c>
      <c r="R39" s="22" t="e">
        <f t="shared" si="13"/>
        <v>#REF!</v>
      </c>
      <c r="S39" s="22" t="e">
        <f>#REF!</f>
        <v>#REF!</v>
      </c>
      <c r="T39" s="22" t="e">
        <f>#REF!</f>
        <v>#REF!</v>
      </c>
      <c r="U39" s="22" t="e">
        <f>#REF!</f>
        <v>#REF!</v>
      </c>
      <c r="V39" s="22" t="e">
        <f>#REF!</f>
        <v>#REF!</v>
      </c>
      <c r="W39" s="22" t="e">
        <f>#REF!</f>
        <v>#REF!</v>
      </c>
      <c r="X39" s="22" t="e">
        <f>#REF!</f>
        <v>#REF!</v>
      </c>
      <c r="Y39" s="22" t="e">
        <f>#REF!</f>
        <v>#REF!</v>
      </c>
      <c r="Z39" s="22" t="e">
        <f>#REF!</f>
        <v>#REF!</v>
      </c>
      <c r="AA39" s="22" t="e">
        <f>#REF!</f>
        <v>#REF!</v>
      </c>
      <c r="AB39" s="22" t="e">
        <f>#REF!</f>
        <v>#REF!</v>
      </c>
      <c r="AC39" s="22" t="e">
        <f>#REF!</f>
        <v>#REF!</v>
      </c>
      <c r="AD39" s="22" t="e">
        <f>#REF!</f>
        <v>#REF!</v>
      </c>
      <c r="AE39" s="22" t="e">
        <f>#REF!</f>
        <v>#REF!</v>
      </c>
      <c r="AF39" s="22" t="e">
        <f>#REF!</f>
        <v>#REF!</v>
      </c>
      <c r="AG39" s="22" t="e">
        <f>#REF!</f>
        <v>#REF!</v>
      </c>
      <c r="AH39" s="22" t="e">
        <f>#REF!</f>
        <v>#REF!</v>
      </c>
      <c r="AI39" s="22" t="e">
        <f>#REF!</f>
        <v>#REF!</v>
      </c>
      <c r="AJ39" s="22" t="e">
        <f>#REF!</f>
        <v>#REF!</v>
      </c>
      <c r="AK39" s="22" t="e">
        <f>#REF!</f>
        <v>#REF!</v>
      </c>
      <c r="AL39" s="22" t="e">
        <f>#REF!</f>
        <v>#REF!</v>
      </c>
      <c r="AM39" s="22" t="e">
        <f>#REF!</f>
        <v>#REF!</v>
      </c>
      <c r="AN39" s="22" t="e">
        <f>#REF!</f>
        <v>#REF!</v>
      </c>
      <c r="AO39" s="22" t="e">
        <f>#REF!</f>
        <v>#REF!</v>
      </c>
      <c r="AP39" s="22" t="e">
        <f>#REF!</f>
        <v>#REF!</v>
      </c>
      <c r="AQ39" s="22" t="e">
        <f>#REF!</f>
        <v>#REF!</v>
      </c>
      <c r="AR39" s="22" t="e">
        <f>#REF!</f>
        <v>#REF!</v>
      </c>
      <c r="AS39" s="22" t="e">
        <f>#REF!</f>
        <v>#REF!</v>
      </c>
      <c r="AT39" s="22" t="e">
        <f>#REF!</f>
        <v>#REF!</v>
      </c>
      <c r="AU39" s="22" t="e">
        <f>#REF!</f>
        <v>#REF!</v>
      </c>
      <c r="AV39" s="22" t="e">
        <f>#REF!</f>
        <v>#REF!</v>
      </c>
      <c r="AW39" s="22" t="e">
        <f>#REF!</f>
        <v>#REF!</v>
      </c>
      <c r="AX39" s="22" t="e">
        <f>#REF!</f>
        <v>#REF!</v>
      </c>
      <c r="AY39" s="22" t="e">
        <f>#REF!</f>
        <v>#REF!</v>
      </c>
      <c r="AZ39" s="22" t="e">
        <f>#REF!</f>
        <v>#REF!</v>
      </c>
      <c r="BA39" s="22" t="e">
        <f>#REF!</f>
        <v>#REF!</v>
      </c>
      <c r="BB39" s="22" t="e">
        <f>#REF!</f>
        <v>#REF!</v>
      </c>
      <c r="BC39" s="22" t="e">
        <f>#REF!</f>
        <v>#REF!</v>
      </c>
      <c r="BD39" s="22" t="e">
        <f>#REF!</f>
        <v>#REF!</v>
      </c>
      <c r="BE39" s="22" t="e">
        <f>#REF!</f>
        <v>#REF!</v>
      </c>
      <c r="BF39" s="22" t="e">
        <f>#REF!</f>
        <v>#REF!</v>
      </c>
      <c r="BG39" s="87">
        <v>40</v>
      </c>
      <c r="BH39" s="22" t="e">
        <f t="shared" si="14"/>
        <v>#REF!</v>
      </c>
      <c r="BI39" s="22" t="e">
        <f t="shared" si="15"/>
        <v>#REF!</v>
      </c>
      <c r="BJ39" s="22" t="e">
        <f t="shared" si="16"/>
        <v>#REF!</v>
      </c>
      <c r="BK39" s="22" t="e">
        <f t="shared" si="5"/>
        <v>#REF!</v>
      </c>
      <c r="BL39" s="103">
        <v>1</v>
      </c>
    </row>
    <row r="40" spans="1:64" ht="15.75" x14ac:dyDescent="0.25">
      <c r="A40" s="29">
        <v>25</v>
      </c>
      <c r="B40" s="24" t="s">
        <v>103</v>
      </c>
      <c r="C40" s="22" t="e">
        <f t="shared" si="6"/>
        <v>#REF!</v>
      </c>
      <c r="D40" s="22" t="e">
        <f t="shared" si="2"/>
        <v>#REF!</v>
      </c>
      <c r="E40" s="22" t="e">
        <f t="shared" si="3"/>
        <v>#REF!</v>
      </c>
      <c r="F40" s="22" t="e">
        <f t="shared" si="7"/>
        <v>#REF!</v>
      </c>
      <c r="G40" s="22" t="e">
        <f t="shared" si="8"/>
        <v>#REF!</v>
      </c>
      <c r="H40" s="22" t="e">
        <f t="shared" si="8"/>
        <v>#REF!</v>
      </c>
      <c r="I40" s="22" t="e">
        <f t="shared" si="9"/>
        <v>#REF!</v>
      </c>
      <c r="J40" s="22" t="e">
        <f t="shared" si="9"/>
        <v>#REF!</v>
      </c>
      <c r="K40" s="22" t="e">
        <f t="shared" si="10"/>
        <v>#REF!</v>
      </c>
      <c r="L40" s="22" t="e">
        <f t="shared" si="10"/>
        <v>#REF!</v>
      </c>
      <c r="M40" s="22" t="e">
        <f t="shared" si="11"/>
        <v>#REF!</v>
      </c>
      <c r="N40" s="22" t="e">
        <f t="shared" si="11"/>
        <v>#REF!</v>
      </c>
      <c r="O40" s="22" t="e">
        <f t="shared" si="12"/>
        <v>#REF!</v>
      </c>
      <c r="P40" s="22" t="e">
        <f t="shared" si="12"/>
        <v>#REF!</v>
      </c>
      <c r="Q40" s="22" t="e">
        <f t="shared" si="13"/>
        <v>#REF!</v>
      </c>
      <c r="R40" s="22" t="e">
        <f t="shared" si="13"/>
        <v>#REF!</v>
      </c>
      <c r="S40" s="22" t="e">
        <f>#REF!</f>
        <v>#REF!</v>
      </c>
      <c r="T40" s="22" t="e">
        <f>#REF!</f>
        <v>#REF!</v>
      </c>
      <c r="U40" s="22" t="e">
        <f>#REF!</f>
        <v>#REF!</v>
      </c>
      <c r="V40" s="22" t="e">
        <f>#REF!</f>
        <v>#REF!</v>
      </c>
      <c r="W40" s="22" t="e">
        <f>#REF!</f>
        <v>#REF!</v>
      </c>
      <c r="X40" s="22" t="e">
        <f>#REF!</f>
        <v>#REF!</v>
      </c>
      <c r="Y40" s="22" t="e">
        <f>#REF!</f>
        <v>#REF!</v>
      </c>
      <c r="Z40" s="22" t="e">
        <f>#REF!</f>
        <v>#REF!</v>
      </c>
      <c r="AA40" s="22" t="e">
        <f>#REF!</f>
        <v>#REF!</v>
      </c>
      <c r="AB40" s="22" t="e">
        <f>#REF!</f>
        <v>#REF!</v>
      </c>
      <c r="AC40" s="22" t="e">
        <f>#REF!</f>
        <v>#REF!</v>
      </c>
      <c r="AD40" s="22" t="e">
        <f>#REF!</f>
        <v>#REF!</v>
      </c>
      <c r="AE40" s="22" t="e">
        <f>#REF!</f>
        <v>#REF!</v>
      </c>
      <c r="AF40" s="22" t="e">
        <f>#REF!</f>
        <v>#REF!</v>
      </c>
      <c r="AG40" s="22" t="e">
        <f>#REF!</f>
        <v>#REF!</v>
      </c>
      <c r="AH40" s="22" t="e">
        <f>#REF!</f>
        <v>#REF!</v>
      </c>
      <c r="AI40" s="22" t="e">
        <f>#REF!</f>
        <v>#REF!</v>
      </c>
      <c r="AJ40" s="22" t="e">
        <f>#REF!</f>
        <v>#REF!</v>
      </c>
      <c r="AK40" s="22" t="e">
        <f>#REF!</f>
        <v>#REF!</v>
      </c>
      <c r="AL40" s="22" t="e">
        <f>#REF!</f>
        <v>#REF!</v>
      </c>
      <c r="AM40" s="22" t="e">
        <f>#REF!</f>
        <v>#REF!</v>
      </c>
      <c r="AN40" s="22" t="e">
        <f>#REF!</f>
        <v>#REF!</v>
      </c>
      <c r="AO40" s="22" t="e">
        <f>#REF!</f>
        <v>#REF!</v>
      </c>
      <c r="AP40" s="22" t="e">
        <f>#REF!</f>
        <v>#REF!</v>
      </c>
      <c r="AQ40" s="22" t="e">
        <f>#REF!</f>
        <v>#REF!</v>
      </c>
      <c r="AR40" s="22" t="e">
        <f>#REF!</f>
        <v>#REF!</v>
      </c>
      <c r="AS40" s="22" t="e">
        <f>#REF!</f>
        <v>#REF!</v>
      </c>
      <c r="AT40" s="22" t="e">
        <f>#REF!</f>
        <v>#REF!</v>
      </c>
      <c r="AU40" s="22" t="e">
        <f>#REF!</f>
        <v>#REF!</v>
      </c>
      <c r="AV40" s="22" t="e">
        <f>#REF!</f>
        <v>#REF!</v>
      </c>
      <c r="AW40" s="22" t="e">
        <f>#REF!</f>
        <v>#REF!</v>
      </c>
      <c r="AX40" s="22" t="e">
        <f>#REF!</f>
        <v>#REF!</v>
      </c>
      <c r="AY40" s="22" t="e">
        <f>#REF!</f>
        <v>#REF!</v>
      </c>
      <c r="AZ40" s="22" t="e">
        <f>#REF!</f>
        <v>#REF!</v>
      </c>
      <c r="BA40" s="22" t="e">
        <f>#REF!</f>
        <v>#REF!</v>
      </c>
      <c r="BB40" s="22" t="e">
        <f>#REF!</f>
        <v>#REF!</v>
      </c>
      <c r="BC40" s="22" t="e">
        <f>#REF!</f>
        <v>#REF!</v>
      </c>
      <c r="BD40" s="22" t="e">
        <f>#REF!</f>
        <v>#REF!</v>
      </c>
      <c r="BE40" s="22" t="e">
        <f>#REF!</f>
        <v>#REF!</v>
      </c>
      <c r="BF40" s="22" t="e">
        <f>#REF!</f>
        <v>#REF!</v>
      </c>
      <c r="BG40" s="22">
        <v>6</v>
      </c>
      <c r="BH40" s="22" t="e">
        <f t="shared" si="14"/>
        <v>#REF!</v>
      </c>
      <c r="BI40" s="22" t="e">
        <f t="shared" si="15"/>
        <v>#REF!</v>
      </c>
      <c r="BJ40" s="22" t="e">
        <f t="shared" si="16"/>
        <v>#REF!</v>
      </c>
      <c r="BK40" s="22" t="e">
        <f t="shared" si="5"/>
        <v>#REF!</v>
      </c>
      <c r="BL40" s="103">
        <v>1</v>
      </c>
    </row>
    <row r="41" spans="1:64" ht="31.5" x14ac:dyDescent="0.25">
      <c r="A41" s="29">
        <v>26</v>
      </c>
      <c r="B41" s="24" t="s">
        <v>104</v>
      </c>
      <c r="C41" s="22" t="e">
        <f t="shared" si="6"/>
        <v>#REF!</v>
      </c>
      <c r="D41" s="22" t="e">
        <f t="shared" si="2"/>
        <v>#REF!</v>
      </c>
      <c r="E41" s="22" t="e">
        <f t="shared" si="3"/>
        <v>#REF!</v>
      </c>
      <c r="F41" s="22" t="e">
        <f t="shared" si="7"/>
        <v>#REF!</v>
      </c>
      <c r="G41" s="22" t="e">
        <f t="shared" si="8"/>
        <v>#REF!</v>
      </c>
      <c r="H41" s="22" t="e">
        <f t="shared" si="8"/>
        <v>#REF!</v>
      </c>
      <c r="I41" s="22" t="e">
        <f t="shared" si="9"/>
        <v>#REF!</v>
      </c>
      <c r="J41" s="22" t="e">
        <f t="shared" si="9"/>
        <v>#REF!</v>
      </c>
      <c r="K41" s="22" t="e">
        <f t="shared" si="10"/>
        <v>#REF!</v>
      </c>
      <c r="L41" s="22" t="e">
        <f t="shared" si="10"/>
        <v>#REF!</v>
      </c>
      <c r="M41" s="22" t="e">
        <f t="shared" si="11"/>
        <v>#REF!</v>
      </c>
      <c r="N41" s="22" t="e">
        <f t="shared" si="11"/>
        <v>#REF!</v>
      </c>
      <c r="O41" s="22" t="e">
        <f t="shared" si="12"/>
        <v>#REF!</v>
      </c>
      <c r="P41" s="22" t="e">
        <f t="shared" si="12"/>
        <v>#REF!</v>
      </c>
      <c r="Q41" s="22" t="e">
        <f t="shared" si="13"/>
        <v>#REF!</v>
      </c>
      <c r="R41" s="22" t="e">
        <f t="shared" si="13"/>
        <v>#REF!</v>
      </c>
      <c r="S41" s="22" t="e">
        <f>#REF!</f>
        <v>#REF!</v>
      </c>
      <c r="T41" s="22" t="e">
        <f>#REF!</f>
        <v>#REF!</v>
      </c>
      <c r="U41" s="22" t="e">
        <f>#REF!</f>
        <v>#REF!</v>
      </c>
      <c r="V41" s="22" t="e">
        <f>#REF!</f>
        <v>#REF!</v>
      </c>
      <c r="W41" s="22" t="e">
        <f>#REF!</f>
        <v>#REF!</v>
      </c>
      <c r="X41" s="22" t="e">
        <f>#REF!</f>
        <v>#REF!</v>
      </c>
      <c r="Y41" s="22" t="e">
        <f>#REF!</f>
        <v>#REF!</v>
      </c>
      <c r="Z41" s="22" t="e">
        <f>#REF!</f>
        <v>#REF!</v>
      </c>
      <c r="AA41" s="22" t="e">
        <f>#REF!</f>
        <v>#REF!</v>
      </c>
      <c r="AB41" s="22" t="e">
        <f>#REF!</f>
        <v>#REF!</v>
      </c>
      <c r="AC41" s="22" t="e">
        <f>#REF!</f>
        <v>#REF!</v>
      </c>
      <c r="AD41" s="22" t="e">
        <f>#REF!</f>
        <v>#REF!</v>
      </c>
      <c r="AE41" s="22" t="e">
        <f>#REF!</f>
        <v>#REF!</v>
      </c>
      <c r="AF41" s="22" t="e">
        <f>#REF!</f>
        <v>#REF!</v>
      </c>
      <c r="AG41" s="22" t="e">
        <f>#REF!</f>
        <v>#REF!</v>
      </c>
      <c r="AH41" s="22" t="e">
        <f>#REF!</f>
        <v>#REF!</v>
      </c>
      <c r="AI41" s="22" t="e">
        <f>#REF!</f>
        <v>#REF!</v>
      </c>
      <c r="AJ41" s="22" t="e">
        <f>#REF!</f>
        <v>#REF!</v>
      </c>
      <c r="AK41" s="22" t="e">
        <f>#REF!</f>
        <v>#REF!</v>
      </c>
      <c r="AL41" s="22" t="e">
        <f>#REF!</f>
        <v>#REF!</v>
      </c>
      <c r="AM41" s="22" t="e">
        <f>#REF!</f>
        <v>#REF!</v>
      </c>
      <c r="AN41" s="22" t="e">
        <f>#REF!</f>
        <v>#REF!</v>
      </c>
      <c r="AO41" s="22" t="e">
        <f>#REF!</f>
        <v>#REF!</v>
      </c>
      <c r="AP41" s="22" t="e">
        <f>#REF!</f>
        <v>#REF!</v>
      </c>
      <c r="AQ41" s="22" t="e">
        <f>#REF!</f>
        <v>#REF!</v>
      </c>
      <c r="AR41" s="22" t="e">
        <f>#REF!</f>
        <v>#REF!</v>
      </c>
      <c r="AS41" s="22" t="e">
        <f>#REF!</f>
        <v>#REF!</v>
      </c>
      <c r="AT41" s="22" t="e">
        <f>#REF!</f>
        <v>#REF!</v>
      </c>
      <c r="AU41" s="22" t="e">
        <f>#REF!</f>
        <v>#REF!</v>
      </c>
      <c r="AV41" s="22" t="e">
        <f>#REF!</f>
        <v>#REF!</v>
      </c>
      <c r="AW41" s="22" t="e">
        <f>#REF!</f>
        <v>#REF!</v>
      </c>
      <c r="AX41" s="22" t="e">
        <f>#REF!</f>
        <v>#REF!</v>
      </c>
      <c r="AY41" s="22" t="e">
        <f>#REF!</f>
        <v>#REF!</v>
      </c>
      <c r="AZ41" s="22" t="e">
        <f>#REF!</f>
        <v>#REF!</v>
      </c>
      <c r="BA41" s="22" t="e">
        <f>#REF!</f>
        <v>#REF!</v>
      </c>
      <c r="BB41" s="22" t="e">
        <f>#REF!</f>
        <v>#REF!</v>
      </c>
      <c r="BC41" s="22" t="e">
        <f>#REF!</f>
        <v>#REF!</v>
      </c>
      <c r="BD41" s="22" t="e">
        <f>#REF!</f>
        <v>#REF!</v>
      </c>
      <c r="BE41" s="22" t="e">
        <f>#REF!</f>
        <v>#REF!</v>
      </c>
      <c r="BF41" s="22" t="e">
        <f>#REF!</f>
        <v>#REF!</v>
      </c>
      <c r="BG41" s="22">
        <v>4</v>
      </c>
      <c r="BH41" s="22" t="e">
        <f t="shared" si="14"/>
        <v>#REF!</v>
      </c>
      <c r="BI41" s="22" t="e">
        <f t="shared" si="15"/>
        <v>#REF!</v>
      </c>
      <c r="BJ41" s="22" t="e">
        <f t="shared" si="16"/>
        <v>#REF!</v>
      </c>
      <c r="BK41" s="22" t="e">
        <f t="shared" si="5"/>
        <v>#REF!</v>
      </c>
      <c r="BL41" s="103">
        <v>1</v>
      </c>
    </row>
    <row r="42" spans="1:64" ht="15.75" x14ac:dyDescent="0.25">
      <c r="A42" s="29">
        <v>27</v>
      </c>
      <c r="B42" s="24" t="s">
        <v>105</v>
      </c>
      <c r="C42" s="22" t="e">
        <f t="shared" si="6"/>
        <v>#REF!</v>
      </c>
      <c r="D42" s="22" t="e">
        <f t="shared" si="2"/>
        <v>#REF!</v>
      </c>
      <c r="E42" s="22" t="e">
        <f t="shared" si="3"/>
        <v>#REF!</v>
      </c>
      <c r="F42" s="22" t="e">
        <f t="shared" si="7"/>
        <v>#REF!</v>
      </c>
      <c r="G42" s="22" t="e">
        <f t="shared" si="8"/>
        <v>#REF!</v>
      </c>
      <c r="H42" s="22" t="e">
        <f t="shared" si="8"/>
        <v>#REF!</v>
      </c>
      <c r="I42" s="22" t="e">
        <f t="shared" si="9"/>
        <v>#REF!</v>
      </c>
      <c r="J42" s="22" t="e">
        <f t="shared" si="9"/>
        <v>#REF!</v>
      </c>
      <c r="K42" s="22" t="e">
        <f t="shared" si="10"/>
        <v>#REF!</v>
      </c>
      <c r="L42" s="22" t="e">
        <f t="shared" si="10"/>
        <v>#REF!</v>
      </c>
      <c r="M42" s="22" t="e">
        <f t="shared" si="11"/>
        <v>#REF!</v>
      </c>
      <c r="N42" s="22" t="e">
        <f t="shared" si="11"/>
        <v>#REF!</v>
      </c>
      <c r="O42" s="22" t="e">
        <f t="shared" si="12"/>
        <v>#REF!</v>
      </c>
      <c r="P42" s="22" t="e">
        <f t="shared" si="12"/>
        <v>#REF!</v>
      </c>
      <c r="Q42" s="22" t="e">
        <f t="shared" si="13"/>
        <v>#REF!</v>
      </c>
      <c r="R42" s="22" t="e">
        <f t="shared" si="13"/>
        <v>#REF!</v>
      </c>
      <c r="S42" s="22" t="e">
        <f>#REF!</f>
        <v>#REF!</v>
      </c>
      <c r="T42" s="22" t="e">
        <f>#REF!</f>
        <v>#REF!</v>
      </c>
      <c r="U42" s="22" t="e">
        <f>#REF!</f>
        <v>#REF!</v>
      </c>
      <c r="V42" s="22" t="e">
        <f>#REF!</f>
        <v>#REF!</v>
      </c>
      <c r="W42" s="22" t="e">
        <f>#REF!</f>
        <v>#REF!</v>
      </c>
      <c r="X42" s="22" t="e">
        <f>#REF!</f>
        <v>#REF!</v>
      </c>
      <c r="Y42" s="22" t="e">
        <f>#REF!</f>
        <v>#REF!</v>
      </c>
      <c r="Z42" s="22" t="e">
        <f>#REF!</f>
        <v>#REF!</v>
      </c>
      <c r="AA42" s="22" t="e">
        <f>#REF!</f>
        <v>#REF!</v>
      </c>
      <c r="AB42" s="22" t="e">
        <f>#REF!</f>
        <v>#REF!</v>
      </c>
      <c r="AC42" s="22" t="e">
        <f>#REF!</f>
        <v>#REF!</v>
      </c>
      <c r="AD42" s="22" t="e">
        <f>#REF!</f>
        <v>#REF!</v>
      </c>
      <c r="AE42" s="22" t="e">
        <f>#REF!</f>
        <v>#REF!</v>
      </c>
      <c r="AF42" s="22" t="e">
        <f>#REF!</f>
        <v>#REF!</v>
      </c>
      <c r="AG42" s="22" t="e">
        <f>#REF!</f>
        <v>#REF!</v>
      </c>
      <c r="AH42" s="22" t="e">
        <f>#REF!</f>
        <v>#REF!</v>
      </c>
      <c r="AI42" s="22" t="e">
        <f>#REF!</f>
        <v>#REF!</v>
      </c>
      <c r="AJ42" s="22" t="e">
        <f>#REF!</f>
        <v>#REF!</v>
      </c>
      <c r="AK42" s="22" t="e">
        <f>#REF!</f>
        <v>#REF!</v>
      </c>
      <c r="AL42" s="22" t="e">
        <f>#REF!</f>
        <v>#REF!</v>
      </c>
      <c r="AM42" s="22" t="e">
        <f>#REF!</f>
        <v>#REF!</v>
      </c>
      <c r="AN42" s="22" t="e">
        <f>#REF!</f>
        <v>#REF!</v>
      </c>
      <c r="AO42" s="22" t="e">
        <f>#REF!</f>
        <v>#REF!</v>
      </c>
      <c r="AP42" s="22" t="e">
        <f>#REF!</f>
        <v>#REF!</v>
      </c>
      <c r="AQ42" s="22" t="e">
        <f>#REF!</f>
        <v>#REF!</v>
      </c>
      <c r="AR42" s="22" t="e">
        <f>#REF!</f>
        <v>#REF!</v>
      </c>
      <c r="AS42" s="22" t="e">
        <f>#REF!</f>
        <v>#REF!</v>
      </c>
      <c r="AT42" s="22" t="e">
        <f>#REF!</f>
        <v>#REF!</v>
      </c>
      <c r="AU42" s="22" t="e">
        <f>#REF!</f>
        <v>#REF!</v>
      </c>
      <c r="AV42" s="22" t="e">
        <f>#REF!</f>
        <v>#REF!</v>
      </c>
      <c r="AW42" s="22" t="e">
        <f>#REF!</f>
        <v>#REF!</v>
      </c>
      <c r="AX42" s="22" t="e">
        <f>#REF!</f>
        <v>#REF!</v>
      </c>
      <c r="AY42" s="22" t="e">
        <f>#REF!</f>
        <v>#REF!</v>
      </c>
      <c r="AZ42" s="22" t="e">
        <f>#REF!</f>
        <v>#REF!</v>
      </c>
      <c r="BA42" s="22" t="e">
        <f>#REF!</f>
        <v>#REF!</v>
      </c>
      <c r="BB42" s="22" t="e">
        <f>#REF!</f>
        <v>#REF!</v>
      </c>
      <c r="BC42" s="22" t="e">
        <f>#REF!</f>
        <v>#REF!</v>
      </c>
      <c r="BD42" s="22" t="e">
        <f>#REF!</f>
        <v>#REF!</v>
      </c>
      <c r="BE42" s="22" t="e">
        <f>#REF!</f>
        <v>#REF!</v>
      </c>
      <c r="BF42" s="22" t="e">
        <f>#REF!</f>
        <v>#REF!</v>
      </c>
      <c r="BG42" s="22">
        <v>3</v>
      </c>
      <c r="BH42" s="22" t="e">
        <f t="shared" si="14"/>
        <v>#REF!</v>
      </c>
      <c r="BI42" s="22" t="e">
        <f t="shared" si="15"/>
        <v>#REF!</v>
      </c>
      <c r="BJ42" s="22" t="e">
        <f t="shared" si="16"/>
        <v>#REF!</v>
      </c>
      <c r="BK42" s="22" t="e">
        <f t="shared" si="5"/>
        <v>#REF!</v>
      </c>
      <c r="BL42" s="103">
        <v>1</v>
      </c>
    </row>
    <row r="43" spans="1:64" ht="31.5" x14ac:dyDescent="0.25">
      <c r="A43" s="29">
        <v>28</v>
      </c>
      <c r="B43" s="20" t="s">
        <v>106</v>
      </c>
      <c r="C43" s="87" t="e">
        <f t="shared" si="6"/>
        <v>#REF!</v>
      </c>
      <c r="D43" s="87" t="e">
        <f t="shared" si="2"/>
        <v>#REF!</v>
      </c>
      <c r="E43" s="87" t="e">
        <f t="shared" si="3"/>
        <v>#REF!</v>
      </c>
      <c r="F43" s="87" t="e">
        <f t="shared" si="7"/>
        <v>#REF!</v>
      </c>
      <c r="G43" s="22" t="e">
        <f t="shared" si="8"/>
        <v>#REF!</v>
      </c>
      <c r="H43" s="22" t="e">
        <f t="shared" si="8"/>
        <v>#REF!</v>
      </c>
      <c r="I43" s="22" t="e">
        <f t="shared" si="9"/>
        <v>#REF!</v>
      </c>
      <c r="J43" s="22" t="e">
        <f t="shared" si="9"/>
        <v>#REF!</v>
      </c>
      <c r="K43" s="22" t="e">
        <f t="shared" si="10"/>
        <v>#REF!</v>
      </c>
      <c r="L43" s="22" t="e">
        <f t="shared" si="10"/>
        <v>#REF!</v>
      </c>
      <c r="M43" s="22" t="e">
        <f t="shared" si="11"/>
        <v>#REF!</v>
      </c>
      <c r="N43" s="22" t="e">
        <f t="shared" si="11"/>
        <v>#REF!</v>
      </c>
      <c r="O43" s="22" t="e">
        <f t="shared" si="12"/>
        <v>#REF!</v>
      </c>
      <c r="P43" s="22" t="e">
        <f t="shared" si="12"/>
        <v>#REF!</v>
      </c>
      <c r="Q43" s="22" t="e">
        <f t="shared" si="13"/>
        <v>#REF!</v>
      </c>
      <c r="R43" s="22" t="e">
        <f t="shared" si="13"/>
        <v>#REF!</v>
      </c>
      <c r="S43" s="22" t="e">
        <f>#REF!</f>
        <v>#REF!</v>
      </c>
      <c r="T43" s="22" t="e">
        <f>#REF!</f>
        <v>#REF!</v>
      </c>
      <c r="U43" s="22" t="e">
        <f>#REF!</f>
        <v>#REF!</v>
      </c>
      <c r="V43" s="22" t="e">
        <f>#REF!</f>
        <v>#REF!</v>
      </c>
      <c r="W43" s="22" t="e">
        <f>#REF!</f>
        <v>#REF!</v>
      </c>
      <c r="X43" s="22" t="e">
        <f>#REF!</f>
        <v>#REF!</v>
      </c>
      <c r="Y43" s="22" t="e">
        <f>#REF!</f>
        <v>#REF!</v>
      </c>
      <c r="Z43" s="22" t="e">
        <f>#REF!</f>
        <v>#REF!</v>
      </c>
      <c r="AA43" s="22" t="e">
        <f>#REF!</f>
        <v>#REF!</v>
      </c>
      <c r="AB43" s="22" t="e">
        <f>#REF!</f>
        <v>#REF!</v>
      </c>
      <c r="AC43" s="22" t="e">
        <f>#REF!</f>
        <v>#REF!</v>
      </c>
      <c r="AD43" s="22" t="e">
        <f>#REF!</f>
        <v>#REF!</v>
      </c>
      <c r="AE43" s="22" t="e">
        <f>#REF!</f>
        <v>#REF!</v>
      </c>
      <c r="AF43" s="22" t="e">
        <f>#REF!</f>
        <v>#REF!</v>
      </c>
      <c r="AG43" s="22" t="e">
        <f>#REF!</f>
        <v>#REF!</v>
      </c>
      <c r="AH43" s="22" t="e">
        <f>#REF!</f>
        <v>#REF!</v>
      </c>
      <c r="AI43" s="22" t="e">
        <f>#REF!</f>
        <v>#REF!</v>
      </c>
      <c r="AJ43" s="22" t="e">
        <f>#REF!</f>
        <v>#REF!</v>
      </c>
      <c r="AK43" s="22" t="e">
        <f>#REF!</f>
        <v>#REF!</v>
      </c>
      <c r="AL43" s="22" t="e">
        <f>#REF!</f>
        <v>#REF!</v>
      </c>
      <c r="AM43" s="22" t="e">
        <f>#REF!</f>
        <v>#REF!</v>
      </c>
      <c r="AN43" s="22" t="e">
        <f>#REF!</f>
        <v>#REF!</v>
      </c>
      <c r="AO43" s="22" t="e">
        <f>#REF!</f>
        <v>#REF!</v>
      </c>
      <c r="AP43" s="22" t="e">
        <f>#REF!</f>
        <v>#REF!</v>
      </c>
      <c r="AQ43" s="22" t="e">
        <f>#REF!</f>
        <v>#REF!</v>
      </c>
      <c r="AR43" s="22" t="e">
        <f>#REF!</f>
        <v>#REF!</v>
      </c>
      <c r="AS43" s="22" t="e">
        <f>#REF!</f>
        <v>#REF!</v>
      </c>
      <c r="AT43" s="22" t="e">
        <f>#REF!</f>
        <v>#REF!</v>
      </c>
      <c r="AU43" s="22" t="e">
        <f>#REF!</f>
        <v>#REF!</v>
      </c>
      <c r="AV43" s="22" t="e">
        <f>#REF!</f>
        <v>#REF!</v>
      </c>
      <c r="AW43" s="22" t="e">
        <f>#REF!</f>
        <v>#REF!</v>
      </c>
      <c r="AX43" s="22" t="e">
        <f>#REF!</f>
        <v>#REF!</v>
      </c>
      <c r="AY43" s="22" t="e">
        <f>#REF!</f>
        <v>#REF!</v>
      </c>
      <c r="AZ43" s="22" t="e">
        <f>#REF!</f>
        <v>#REF!</v>
      </c>
      <c r="BA43" s="22" t="e">
        <f>#REF!</f>
        <v>#REF!</v>
      </c>
      <c r="BB43" s="22" t="e">
        <f>#REF!</f>
        <v>#REF!</v>
      </c>
      <c r="BC43" s="22" t="e">
        <f>#REF!</f>
        <v>#REF!</v>
      </c>
      <c r="BD43" s="22" t="e">
        <f>#REF!</f>
        <v>#REF!</v>
      </c>
      <c r="BE43" s="22" t="e">
        <f>#REF!</f>
        <v>#REF!</v>
      </c>
      <c r="BF43" s="22" t="e">
        <f>#REF!</f>
        <v>#REF!</v>
      </c>
      <c r="BG43" s="87">
        <v>7</v>
      </c>
      <c r="BH43" s="22" t="e">
        <f t="shared" si="14"/>
        <v>#REF!</v>
      </c>
      <c r="BI43" s="22" t="e">
        <f t="shared" si="15"/>
        <v>#REF!</v>
      </c>
      <c r="BJ43" s="22" t="e">
        <f t="shared" si="16"/>
        <v>#REF!</v>
      </c>
      <c r="BK43" s="22" t="e">
        <f t="shared" si="5"/>
        <v>#REF!</v>
      </c>
      <c r="BL43" s="103">
        <v>1</v>
      </c>
    </row>
    <row r="44" spans="1:64" ht="31.5" x14ac:dyDescent="0.25">
      <c r="A44" s="29">
        <v>29</v>
      </c>
      <c r="B44" s="24" t="s">
        <v>107</v>
      </c>
      <c r="C44" s="22" t="e">
        <f t="shared" si="6"/>
        <v>#REF!</v>
      </c>
      <c r="D44" s="22" t="e">
        <f t="shared" si="2"/>
        <v>#REF!</v>
      </c>
      <c r="E44" s="22" t="e">
        <f t="shared" si="3"/>
        <v>#REF!</v>
      </c>
      <c r="F44" s="22" t="e">
        <f t="shared" si="7"/>
        <v>#REF!</v>
      </c>
      <c r="G44" s="22" t="e">
        <f t="shared" si="8"/>
        <v>#REF!</v>
      </c>
      <c r="H44" s="22" t="e">
        <f t="shared" si="8"/>
        <v>#REF!</v>
      </c>
      <c r="I44" s="22" t="e">
        <f t="shared" si="9"/>
        <v>#REF!</v>
      </c>
      <c r="J44" s="22" t="e">
        <f t="shared" si="9"/>
        <v>#REF!</v>
      </c>
      <c r="K44" s="22" t="e">
        <f t="shared" si="10"/>
        <v>#REF!</v>
      </c>
      <c r="L44" s="22" t="e">
        <f t="shared" si="10"/>
        <v>#REF!</v>
      </c>
      <c r="M44" s="22" t="e">
        <f t="shared" si="11"/>
        <v>#REF!</v>
      </c>
      <c r="N44" s="22" t="e">
        <f t="shared" si="11"/>
        <v>#REF!</v>
      </c>
      <c r="O44" s="22" t="e">
        <f t="shared" si="12"/>
        <v>#REF!</v>
      </c>
      <c r="P44" s="22" t="e">
        <f t="shared" si="12"/>
        <v>#REF!</v>
      </c>
      <c r="Q44" s="22" t="e">
        <f t="shared" si="13"/>
        <v>#REF!</v>
      </c>
      <c r="R44" s="22" t="e">
        <f t="shared" si="13"/>
        <v>#REF!</v>
      </c>
      <c r="S44" s="22" t="e">
        <f>#REF!</f>
        <v>#REF!</v>
      </c>
      <c r="T44" s="22" t="e">
        <f>#REF!</f>
        <v>#REF!</v>
      </c>
      <c r="U44" s="22" t="e">
        <f>#REF!</f>
        <v>#REF!</v>
      </c>
      <c r="V44" s="22" t="e">
        <f>#REF!</f>
        <v>#REF!</v>
      </c>
      <c r="W44" s="22" t="e">
        <f>#REF!</f>
        <v>#REF!</v>
      </c>
      <c r="X44" s="22" t="e">
        <f>#REF!</f>
        <v>#REF!</v>
      </c>
      <c r="Y44" s="22" t="e">
        <f>#REF!</f>
        <v>#REF!</v>
      </c>
      <c r="Z44" s="22" t="e">
        <f>#REF!</f>
        <v>#REF!</v>
      </c>
      <c r="AA44" s="22" t="e">
        <f>#REF!</f>
        <v>#REF!</v>
      </c>
      <c r="AB44" s="22" t="e">
        <f>#REF!</f>
        <v>#REF!</v>
      </c>
      <c r="AC44" s="22" t="e">
        <f>#REF!</f>
        <v>#REF!</v>
      </c>
      <c r="AD44" s="22" t="e">
        <f>#REF!</f>
        <v>#REF!</v>
      </c>
      <c r="AE44" s="22" t="e">
        <f>#REF!</f>
        <v>#REF!</v>
      </c>
      <c r="AF44" s="22" t="e">
        <f>#REF!</f>
        <v>#REF!</v>
      </c>
      <c r="AG44" s="22" t="e">
        <f>#REF!</f>
        <v>#REF!</v>
      </c>
      <c r="AH44" s="22" t="e">
        <f>#REF!</f>
        <v>#REF!</v>
      </c>
      <c r="AI44" s="22" t="e">
        <f>#REF!</f>
        <v>#REF!</v>
      </c>
      <c r="AJ44" s="22" t="e">
        <f>#REF!</f>
        <v>#REF!</v>
      </c>
      <c r="AK44" s="22" t="e">
        <f>#REF!</f>
        <v>#REF!</v>
      </c>
      <c r="AL44" s="22" t="e">
        <f>#REF!</f>
        <v>#REF!</v>
      </c>
      <c r="AM44" s="22" t="e">
        <f>#REF!</f>
        <v>#REF!</v>
      </c>
      <c r="AN44" s="22" t="e">
        <f>#REF!</f>
        <v>#REF!</v>
      </c>
      <c r="AO44" s="22" t="e">
        <f>#REF!</f>
        <v>#REF!</v>
      </c>
      <c r="AP44" s="22" t="e">
        <f>#REF!</f>
        <v>#REF!</v>
      </c>
      <c r="AQ44" s="22" t="e">
        <f>#REF!</f>
        <v>#REF!</v>
      </c>
      <c r="AR44" s="22" t="e">
        <f>#REF!</f>
        <v>#REF!</v>
      </c>
      <c r="AS44" s="22" t="e">
        <f>#REF!</f>
        <v>#REF!</v>
      </c>
      <c r="AT44" s="22" t="e">
        <f>#REF!</f>
        <v>#REF!</v>
      </c>
      <c r="AU44" s="22" t="e">
        <f>#REF!</f>
        <v>#REF!</v>
      </c>
      <c r="AV44" s="22" t="e">
        <f>#REF!</f>
        <v>#REF!</v>
      </c>
      <c r="AW44" s="22" t="e">
        <f>#REF!</f>
        <v>#REF!</v>
      </c>
      <c r="AX44" s="22" t="e">
        <f>#REF!</f>
        <v>#REF!</v>
      </c>
      <c r="AY44" s="22" t="e">
        <f>#REF!</f>
        <v>#REF!</v>
      </c>
      <c r="AZ44" s="22" t="e">
        <f>#REF!</f>
        <v>#REF!</v>
      </c>
      <c r="BA44" s="22" t="e">
        <f>#REF!</f>
        <v>#REF!</v>
      </c>
      <c r="BB44" s="22" t="e">
        <f>#REF!</f>
        <v>#REF!</v>
      </c>
      <c r="BC44" s="22" t="e">
        <f>#REF!</f>
        <v>#REF!</v>
      </c>
      <c r="BD44" s="22" t="e">
        <f>#REF!</f>
        <v>#REF!</v>
      </c>
      <c r="BE44" s="22" t="e">
        <f>#REF!</f>
        <v>#REF!</v>
      </c>
      <c r="BF44" s="22" t="e">
        <f>#REF!</f>
        <v>#REF!</v>
      </c>
      <c r="BG44" s="22">
        <v>5</v>
      </c>
      <c r="BH44" s="22" t="e">
        <f t="shared" si="14"/>
        <v>#REF!</v>
      </c>
      <c r="BI44" s="22" t="e">
        <f t="shared" si="15"/>
        <v>#REF!</v>
      </c>
      <c r="BJ44" s="22" t="e">
        <f t="shared" si="16"/>
        <v>#REF!</v>
      </c>
      <c r="BK44" s="22" t="e">
        <f t="shared" si="5"/>
        <v>#REF!</v>
      </c>
      <c r="BL44" s="103">
        <v>1</v>
      </c>
    </row>
    <row r="45" spans="1:64" ht="49.5" x14ac:dyDescent="0.25">
      <c r="A45" s="29">
        <v>30</v>
      </c>
      <c r="B45" s="85" t="s">
        <v>108</v>
      </c>
      <c r="C45" s="94" t="e">
        <f t="shared" si="6"/>
        <v>#REF!</v>
      </c>
      <c r="D45" s="94" t="e">
        <f t="shared" si="2"/>
        <v>#REF!</v>
      </c>
      <c r="E45" s="94" t="e">
        <f t="shared" si="3"/>
        <v>#REF!</v>
      </c>
      <c r="F45" s="94" t="e">
        <f t="shared" si="7"/>
        <v>#REF!</v>
      </c>
      <c r="G45" s="22" t="e">
        <f t="shared" si="8"/>
        <v>#REF!</v>
      </c>
      <c r="H45" s="22" t="e">
        <f t="shared" si="8"/>
        <v>#REF!</v>
      </c>
      <c r="I45" s="22" t="e">
        <f t="shared" si="9"/>
        <v>#REF!</v>
      </c>
      <c r="J45" s="22" t="e">
        <f t="shared" si="9"/>
        <v>#REF!</v>
      </c>
      <c r="K45" s="22" t="e">
        <f t="shared" si="10"/>
        <v>#REF!</v>
      </c>
      <c r="L45" s="22" t="e">
        <f t="shared" si="10"/>
        <v>#REF!</v>
      </c>
      <c r="M45" s="22" t="e">
        <f t="shared" si="11"/>
        <v>#REF!</v>
      </c>
      <c r="N45" s="22" t="e">
        <f t="shared" si="11"/>
        <v>#REF!</v>
      </c>
      <c r="O45" s="22" t="e">
        <f t="shared" si="12"/>
        <v>#REF!</v>
      </c>
      <c r="P45" s="22" t="e">
        <f t="shared" si="12"/>
        <v>#REF!</v>
      </c>
      <c r="Q45" s="22" t="e">
        <f t="shared" si="13"/>
        <v>#REF!</v>
      </c>
      <c r="R45" s="22" t="e">
        <f t="shared" si="13"/>
        <v>#REF!</v>
      </c>
      <c r="S45" s="94" t="e">
        <f>#REF!</f>
        <v>#REF!</v>
      </c>
      <c r="T45" s="94" t="e">
        <f>#REF!</f>
        <v>#REF!</v>
      </c>
      <c r="U45" s="22" t="e">
        <f>#REF!</f>
        <v>#REF!</v>
      </c>
      <c r="V45" s="22" t="e">
        <f>#REF!</f>
        <v>#REF!</v>
      </c>
      <c r="W45" s="22" t="e">
        <f>#REF!</f>
        <v>#REF!</v>
      </c>
      <c r="X45" s="22" t="e">
        <f>#REF!</f>
        <v>#REF!</v>
      </c>
      <c r="Y45" s="22" t="e">
        <f>#REF!</f>
        <v>#REF!</v>
      </c>
      <c r="Z45" s="22" t="e">
        <f>#REF!</f>
        <v>#REF!</v>
      </c>
      <c r="AA45" s="22" t="e">
        <f>#REF!</f>
        <v>#REF!</v>
      </c>
      <c r="AB45" s="22" t="e">
        <f>#REF!</f>
        <v>#REF!</v>
      </c>
      <c r="AC45" s="22" t="e">
        <f>#REF!</f>
        <v>#REF!</v>
      </c>
      <c r="AD45" s="22" t="e">
        <f>#REF!</f>
        <v>#REF!</v>
      </c>
      <c r="AE45" s="22" t="e">
        <f>#REF!</f>
        <v>#REF!</v>
      </c>
      <c r="AF45" s="22" t="e">
        <f>#REF!</f>
        <v>#REF!</v>
      </c>
      <c r="AG45" s="22" t="e">
        <f>#REF!</f>
        <v>#REF!</v>
      </c>
      <c r="AH45" s="22" t="e">
        <f>#REF!</f>
        <v>#REF!</v>
      </c>
      <c r="AI45" s="22" t="e">
        <f>#REF!</f>
        <v>#REF!</v>
      </c>
      <c r="AJ45" s="22" t="e">
        <f>#REF!</f>
        <v>#REF!</v>
      </c>
      <c r="AK45" s="22" t="e">
        <f>#REF!</f>
        <v>#REF!</v>
      </c>
      <c r="AL45" s="22" t="e">
        <f>#REF!</f>
        <v>#REF!</v>
      </c>
      <c r="AM45" s="22" t="e">
        <f>#REF!</f>
        <v>#REF!</v>
      </c>
      <c r="AN45" s="22" t="e">
        <f>#REF!</f>
        <v>#REF!</v>
      </c>
      <c r="AO45" s="22" t="e">
        <f>#REF!</f>
        <v>#REF!</v>
      </c>
      <c r="AP45" s="22" t="e">
        <f>#REF!</f>
        <v>#REF!</v>
      </c>
      <c r="AQ45" s="22" t="e">
        <f>#REF!</f>
        <v>#REF!</v>
      </c>
      <c r="AR45" s="22" t="e">
        <f>#REF!</f>
        <v>#REF!</v>
      </c>
      <c r="AS45" s="22" t="e">
        <f>#REF!</f>
        <v>#REF!</v>
      </c>
      <c r="AT45" s="22" t="e">
        <f>#REF!</f>
        <v>#REF!</v>
      </c>
      <c r="AU45" s="22" t="e">
        <f>#REF!</f>
        <v>#REF!</v>
      </c>
      <c r="AV45" s="22" t="e">
        <f>#REF!</f>
        <v>#REF!</v>
      </c>
      <c r="AW45" s="22" t="e">
        <f>#REF!</f>
        <v>#REF!</v>
      </c>
      <c r="AX45" s="22" t="e">
        <f>#REF!</f>
        <v>#REF!</v>
      </c>
      <c r="AY45" s="22" t="e">
        <f>#REF!</f>
        <v>#REF!</v>
      </c>
      <c r="AZ45" s="22" t="e">
        <f>#REF!</f>
        <v>#REF!</v>
      </c>
      <c r="BA45" s="22" t="e">
        <f>#REF!</f>
        <v>#REF!</v>
      </c>
      <c r="BB45" s="22" t="e">
        <f>#REF!</f>
        <v>#REF!</v>
      </c>
      <c r="BC45" s="22" t="e">
        <f>#REF!</f>
        <v>#REF!</v>
      </c>
      <c r="BD45" s="22" t="e">
        <f>#REF!</f>
        <v>#REF!</v>
      </c>
      <c r="BE45" s="22" t="e">
        <f>#REF!</f>
        <v>#REF!</v>
      </c>
      <c r="BF45" s="22" t="e">
        <f>#REF!</f>
        <v>#REF!</v>
      </c>
      <c r="BG45" s="94">
        <v>20</v>
      </c>
      <c r="BH45" s="22" t="e">
        <f t="shared" si="14"/>
        <v>#REF!</v>
      </c>
      <c r="BI45" s="22" t="e">
        <f t="shared" si="15"/>
        <v>#REF!</v>
      </c>
      <c r="BJ45" s="22" t="e">
        <f t="shared" si="16"/>
        <v>#REF!</v>
      </c>
      <c r="BK45" s="22" t="e">
        <f t="shared" si="5"/>
        <v>#REF!</v>
      </c>
      <c r="BL45" s="103">
        <v>1</v>
      </c>
    </row>
    <row r="46" spans="1:64" ht="15.75" x14ac:dyDescent="0.25">
      <c r="A46" s="29">
        <v>31</v>
      </c>
      <c r="B46" s="24" t="s">
        <v>109</v>
      </c>
      <c r="C46" s="22" t="e">
        <f t="shared" si="6"/>
        <v>#REF!</v>
      </c>
      <c r="D46" s="22" t="e">
        <f t="shared" si="2"/>
        <v>#REF!</v>
      </c>
      <c r="E46" s="22" t="e">
        <f t="shared" si="3"/>
        <v>#REF!</v>
      </c>
      <c r="F46" s="22" t="e">
        <f t="shared" si="7"/>
        <v>#REF!</v>
      </c>
      <c r="G46" s="22" t="e">
        <f t="shared" si="8"/>
        <v>#REF!</v>
      </c>
      <c r="H46" s="22" t="e">
        <f t="shared" si="8"/>
        <v>#REF!</v>
      </c>
      <c r="I46" s="22" t="e">
        <f t="shared" si="9"/>
        <v>#REF!</v>
      </c>
      <c r="J46" s="22" t="e">
        <f t="shared" si="9"/>
        <v>#REF!</v>
      </c>
      <c r="K46" s="22" t="e">
        <f t="shared" si="10"/>
        <v>#REF!</v>
      </c>
      <c r="L46" s="22" t="e">
        <f t="shared" si="10"/>
        <v>#REF!</v>
      </c>
      <c r="M46" s="22" t="e">
        <f t="shared" si="11"/>
        <v>#REF!</v>
      </c>
      <c r="N46" s="22" t="e">
        <f t="shared" si="11"/>
        <v>#REF!</v>
      </c>
      <c r="O46" s="22" t="e">
        <f t="shared" si="12"/>
        <v>#REF!</v>
      </c>
      <c r="P46" s="22" t="e">
        <f t="shared" si="12"/>
        <v>#REF!</v>
      </c>
      <c r="Q46" s="22" t="e">
        <f t="shared" si="13"/>
        <v>#REF!</v>
      </c>
      <c r="R46" s="22" t="e">
        <f t="shared" si="13"/>
        <v>#REF!</v>
      </c>
      <c r="S46" s="22" t="e">
        <f>#REF!</f>
        <v>#REF!</v>
      </c>
      <c r="T46" s="22" t="e">
        <f>#REF!</f>
        <v>#REF!</v>
      </c>
      <c r="U46" s="22" t="e">
        <f>#REF!</f>
        <v>#REF!</v>
      </c>
      <c r="V46" s="22" t="e">
        <f>#REF!</f>
        <v>#REF!</v>
      </c>
      <c r="W46" s="22" t="e">
        <f>#REF!</f>
        <v>#REF!</v>
      </c>
      <c r="X46" s="22" t="e">
        <f>#REF!</f>
        <v>#REF!</v>
      </c>
      <c r="Y46" s="22" t="e">
        <f>#REF!</f>
        <v>#REF!</v>
      </c>
      <c r="Z46" s="22" t="e">
        <f>#REF!</f>
        <v>#REF!</v>
      </c>
      <c r="AA46" s="22" t="e">
        <f>#REF!</f>
        <v>#REF!</v>
      </c>
      <c r="AB46" s="22" t="e">
        <f>#REF!</f>
        <v>#REF!</v>
      </c>
      <c r="AC46" s="22" t="e">
        <f>#REF!</f>
        <v>#REF!</v>
      </c>
      <c r="AD46" s="22" t="e">
        <f>#REF!</f>
        <v>#REF!</v>
      </c>
      <c r="AE46" s="22" t="e">
        <f>#REF!</f>
        <v>#REF!</v>
      </c>
      <c r="AF46" s="22" t="e">
        <f>#REF!</f>
        <v>#REF!</v>
      </c>
      <c r="AG46" s="22" t="e">
        <f>#REF!</f>
        <v>#REF!</v>
      </c>
      <c r="AH46" s="22" t="e">
        <f>#REF!</f>
        <v>#REF!</v>
      </c>
      <c r="AI46" s="22" t="e">
        <f>#REF!</f>
        <v>#REF!</v>
      </c>
      <c r="AJ46" s="22" t="e">
        <f>#REF!</f>
        <v>#REF!</v>
      </c>
      <c r="AK46" s="22" t="e">
        <f>#REF!</f>
        <v>#REF!</v>
      </c>
      <c r="AL46" s="22" t="e">
        <f>#REF!</f>
        <v>#REF!</v>
      </c>
      <c r="AM46" s="22" t="e">
        <f>#REF!</f>
        <v>#REF!</v>
      </c>
      <c r="AN46" s="22" t="e">
        <f>#REF!</f>
        <v>#REF!</v>
      </c>
      <c r="AO46" s="22" t="e">
        <f>#REF!</f>
        <v>#REF!</v>
      </c>
      <c r="AP46" s="22" t="e">
        <f>#REF!</f>
        <v>#REF!</v>
      </c>
      <c r="AQ46" s="22" t="e">
        <f>#REF!</f>
        <v>#REF!</v>
      </c>
      <c r="AR46" s="22" t="e">
        <f>#REF!</f>
        <v>#REF!</v>
      </c>
      <c r="AS46" s="22" t="e">
        <f>#REF!</f>
        <v>#REF!</v>
      </c>
      <c r="AT46" s="22" t="e">
        <f>#REF!</f>
        <v>#REF!</v>
      </c>
      <c r="AU46" s="22" t="e">
        <f>#REF!</f>
        <v>#REF!</v>
      </c>
      <c r="AV46" s="22" t="e">
        <f>#REF!</f>
        <v>#REF!</v>
      </c>
      <c r="AW46" s="22" t="e">
        <f>#REF!</f>
        <v>#REF!</v>
      </c>
      <c r="AX46" s="22" t="e">
        <f>#REF!</f>
        <v>#REF!</v>
      </c>
      <c r="AY46" s="22" t="e">
        <f>#REF!</f>
        <v>#REF!</v>
      </c>
      <c r="AZ46" s="22" t="e">
        <f>#REF!</f>
        <v>#REF!</v>
      </c>
      <c r="BA46" s="22" t="e">
        <f>#REF!</f>
        <v>#REF!</v>
      </c>
      <c r="BB46" s="22" t="e">
        <f>#REF!</f>
        <v>#REF!</v>
      </c>
      <c r="BC46" s="22" t="e">
        <f>#REF!</f>
        <v>#REF!</v>
      </c>
      <c r="BD46" s="22" t="e">
        <f>#REF!</f>
        <v>#REF!</v>
      </c>
      <c r="BE46" s="22" t="e">
        <f>#REF!</f>
        <v>#REF!</v>
      </c>
      <c r="BF46" s="22" t="e">
        <f>#REF!</f>
        <v>#REF!</v>
      </c>
      <c r="BG46" s="22">
        <v>21</v>
      </c>
      <c r="BH46" s="22" t="e">
        <f t="shared" si="14"/>
        <v>#REF!</v>
      </c>
      <c r="BI46" s="22" t="e">
        <f t="shared" si="15"/>
        <v>#REF!</v>
      </c>
      <c r="BJ46" s="22" t="e">
        <f t="shared" si="16"/>
        <v>#REF!</v>
      </c>
      <c r="BK46" s="22" t="e">
        <f t="shared" si="5"/>
        <v>#REF!</v>
      </c>
      <c r="BL46" s="103">
        <v>1</v>
      </c>
    </row>
    <row r="47" spans="1:64" ht="15.75" x14ac:dyDescent="0.25">
      <c r="A47" s="29">
        <v>32</v>
      </c>
      <c r="B47" s="24" t="s">
        <v>110</v>
      </c>
      <c r="C47" s="22" t="e">
        <f t="shared" si="6"/>
        <v>#REF!</v>
      </c>
      <c r="D47" s="22" t="e">
        <f t="shared" si="2"/>
        <v>#REF!</v>
      </c>
      <c r="E47" s="22" t="e">
        <f t="shared" si="3"/>
        <v>#REF!</v>
      </c>
      <c r="F47" s="22" t="e">
        <f t="shared" si="7"/>
        <v>#REF!</v>
      </c>
      <c r="G47" s="22" t="e">
        <f t="shared" si="8"/>
        <v>#REF!</v>
      </c>
      <c r="H47" s="22" t="e">
        <f t="shared" si="8"/>
        <v>#REF!</v>
      </c>
      <c r="I47" s="22" t="e">
        <f t="shared" si="9"/>
        <v>#REF!</v>
      </c>
      <c r="J47" s="22" t="e">
        <f t="shared" si="9"/>
        <v>#REF!</v>
      </c>
      <c r="K47" s="22" t="e">
        <f t="shared" si="10"/>
        <v>#REF!</v>
      </c>
      <c r="L47" s="22" t="e">
        <f t="shared" si="10"/>
        <v>#REF!</v>
      </c>
      <c r="M47" s="22" t="e">
        <f t="shared" si="11"/>
        <v>#REF!</v>
      </c>
      <c r="N47" s="22" t="e">
        <f t="shared" si="11"/>
        <v>#REF!</v>
      </c>
      <c r="O47" s="22" t="e">
        <f t="shared" si="12"/>
        <v>#REF!</v>
      </c>
      <c r="P47" s="22" t="e">
        <f t="shared" si="12"/>
        <v>#REF!</v>
      </c>
      <c r="Q47" s="22" t="e">
        <f t="shared" si="13"/>
        <v>#REF!</v>
      </c>
      <c r="R47" s="22" t="e">
        <f t="shared" si="13"/>
        <v>#REF!</v>
      </c>
      <c r="S47" s="22" t="e">
        <f>#REF!</f>
        <v>#REF!</v>
      </c>
      <c r="T47" s="22" t="e">
        <f>#REF!</f>
        <v>#REF!</v>
      </c>
      <c r="U47" s="22" t="e">
        <f>#REF!</f>
        <v>#REF!</v>
      </c>
      <c r="V47" s="22" t="e">
        <f>#REF!</f>
        <v>#REF!</v>
      </c>
      <c r="W47" s="22" t="e">
        <f>#REF!</f>
        <v>#REF!</v>
      </c>
      <c r="X47" s="22" t="e">
        <f>#REF!</f>
        <v>#REF!</v>
      </c>
      <c r="Y47" s="22" t="e">
        <f>#REF!</f>
        <v>#REF!</v>
      </c>
      <c r="Z47" s="22" t="e">
        <f>#REF!</f>
        <v>#REF!</v>
      </c>
      <c r="AA47" s="22" t="e">
        <f>#REF!</f>
        <v>#REF!</v>
      </c>
      <c r="AB47" s="22" t="e">
        <f>#REF!</f>
        <v>#REF!</v>
      </c>
      <c r="AC47" s="22" t="e">
        <f>#REF!</f>
        <v>#REF!</v>
      </c>
      <c r="AD47" s="22" t="e">
        <f>#REF!</f>
        <v>#REF!</v>
      </c>
      <c r="AE47" s="22" t="e">
        <f>#REF!</f>
        <v>#REF!</v>
      </c>
      <c r="AF47" s="22" t="e">
        <f>#REF!</f>
        <v>#REF!</v>
      </c>
      <c r="AG47" s="22" t="e">
        <f>#REF!</f>
        <v>#REF!</v>
      </c>
      <c r="AH47" s="22" t="e">
        <f>#REF!</f>
        <v>#REF!</v>
      </c>
      <c r="AI47" s="22" t="e">
        <f>#REF!</f>
        <v>#REF!</v>
      </c>
      <c r="AJ47" s="22" t="e">
        <f>#REF!</f>
        <v>#REF!</v>
      </c>
      <c r="AK47" s="22" t="e">
        <f>#REF!</f>
        <v>#REF!</v>
      </c>
      <c r="AL47" s="22" t="e">
        <f>#REF!</f>
        <v>#REF!</v>
      </c>
      <c r="AM47" s="22" t="e">
        <f>#REF!</f>
        <v>#REF!</v>
      </c>
      <c r="AN47" s="22" t="e">
        <f>#REF!</f>
        <v>#REF!</v>
      </c>
      <c r="AO47" s="22" t="e">
        <f>#REF!</f>
        <v>#REF!</v>
      </c>
      <c r="AP47" s="22" t="e">
        <f>#REF!</f>
        <v>#REF!</v>
      </c>
      <c r="AQ47" s="22" t="e">
        <f>#REF!</f>
        <v>#REF!</v>
      </c>
      <c r="AR47" s="22" t="e">
        <f>#REF!</f>
        <v>#REF!</v>
      </c>
      <c r="AS47" s="22" t="e">
        <f>#REF!</f>
        <v>#REF!</v>
      </c>
      <c r="AT47" s="22" t="e">
        <f>#REF!</f>
        <v>#REF!</v>
      </c>
      <c r="AU47" s="22" t="e">
        <f>#REF!</f>
        <v>#REF!</v>
      </c>
      <c r="AV47" s="22" t="e">
        <f>#REF!</f>
        <v>#REF!</v>
      </c>
      <c r="AW47" s="22" t="e">
        <f>#REF!</f>
        <v>#REF!</v>
      </c>
      <c r="AX47" s="22" t="e">
        <f>#REF!</f>
        <v>#REF!</v>
      </c>
      <c r="AY47" s="22" t="e">
        <f>#REF!</f>
        <v>#REF!</v>
      </c>
      <c r="AZ47" s="22" t="e">
        <f>#REF!</f>
        <v>#REF!</v>
      </c>
      <c r="BA47" s="22" t="e">
        <f>#REF!</f>
        <v>#REF!</v>
      </c>
      <c r="BB47" s="22" t="e">
        <f>#REF!</f>
        <v>#REF!</v>
      </c>
      <c r="BC47" s="22" t="e">
        <f>#REF!</f>
        <v>#REF!</v>
      </c>
      <c r="BD47" s="22" t="e">
        <f>#REF!</f>
        <v>#REF!</v>
      </c>
      <c r="BE47" s="22" t="e">
        <f>#REF!</f>
        <v>#REF!</v>
      </c>
      <c r="BF47" s="22" t="e">
        <f>#REF!</f>
        <v>#REF!</v>
      </c>
      <c r="BG47" s="22">
        <v>10</v>
      </c>
      <c r="BH47" s="22" t="e">
        <f t="shared" si="14"/>
        <v>#REF!</v>
      </c>
      <c r="BI47" s="22" t="e">
        <f t="shared" si="15"/>
        <v>#REF!</v>
      </c>
      <c r="BJ47" s="22" t="e">
        <f t="shared" si="16"/>
        <v>#REF!</v>
      </c>
      <c r="BK47" s="22" t="e">
        <f t="shared" si="5"/>
        <v>#REF!</v>
      </c>
      <c r="BL47" s="103">
        <v>1</v>
      </c>
    </row>
    <row r="48" spans="1:64" ht="31.5" x14ac:dyDescent="0.25">
      <c r="A48" s="29">
        <v>33</v>
      </c>
      <c r="B48" s="24" t="s">
        <v>111</v>
      </c>
      <c r="C48" s="22" t="e">
        <f t="shared" ref="C48:C67" si="17">S48+AM48</f>
        <v>#REF!</v>
      </c>
      <c r="D48" s="22" t="e">
        <f t="shared" si="2"/>
        <v>#REF!</v>
      </c>
      <c r="E48" s="22" t="e">
        <f t="shared" si="3"/>
        <v>#REF!</v>
      </c>
      <c r="F48" s="22" t="e">
        <f t="shared" ref="F48:F67" si="18">T48+AN48</f>
        <v>#REF!</v>
      </c>
      <c r="G48" s="22" t="e">
        <f t="shared" si="8"/>
        <v>#REF!</v>
      </c>
      <c r="H48" s="22" t="e">
        <f t="shared" si="8"/>
        <v>#REF!</v>
      </c>
      <c r="I48" s="22" t="e">
        <f t="shared" si="9"/>
        <v>#REF!</v>
      </c>
      <c r="J48" s="22" t="e">
        <f t="shared" si="9"/>
        <v>#REF!</v>
      </c>
      <c r="K48" s="22" t="e">
        <f t="shared" si="10"/>
        <v>#REF!</v>
      </c>
      <c r="L48" s="22" t="e">
        <f t="shared" si="10"/>
        <v>#REF!</v>
      </c>
      <c r="M48" s="22" t="e">
        <f t="shared" si="11"/>
        <v>#REF!</v>
      </c>
      <c r="N48" s="22" t="e">
        <f t="shared" si="11"/>
        <v>#REF!</v>
      </c>
      <c r="O48" s="22" t="e">
        <f t="shared" si="12"/>
        <v>#REF!</v>
      </c>
      <c r="P48" s="22" t="e">
        <f t="shared" si="12"/>
        <v>#REF!</v>
      </c>
      <c r="Q48" s="22" t="e">
        <f t="shared" si="13"/>
        <v>#REF!</v>
      </c>
      <c r="R48" s="22" t="e">
        <f t="shared" si="13"/>
        <v>#REF!</v>
      </c>
      <c r="S48" s="22" t="e">
        <f>#REF!</f>
        <v>#REF!</v>
      </c>
      <c r="T48" s="22" t="e">
        <f>#REF!</f>
        <v>#REF!</v>
      </c>
      <c r="U48" s="22" t="e">
        <f>#REF!</f>
        <v>#REF!</v>
      </c>
      <c r="V48" s="22" t="e">
        <f>#REF!</f>
        <v>#REF!</v>
      </c>
      <c r="W48" s="22" t="e">
        <f>#REF!</f>
        <v>#REF!</v>
      </c>
      <c r="X48" s="22" t="e">
        <f>#REF!</f>
        <v>#REF!</v>
      </c>
      <c r="Y48" s="22" t="e">
        <f>#REF!</f>
        <v>#REF!</v>
      </c>
      <c r="Z48" s="22" t="e">
        <f>#REF!</f>
        <v>#REF!</v>
      </c>
      <c r="AA48" s="22" t="e">
        <f>#REF!</f>
        <v>#REF!</v>
      </c>
      <c r="AB48" s="22" t="e">
        <f>#REF!</f>
        <v>#REF!</v>
      </c>
      <c r="AC48" s="22" t="e">
        <f>#REF!</f>
        <v>#REF!</v>
      </c>
      <c r="AD48" s="22" t="e">
        <f>#REF!</f>
        <v>#REF!</v>
      </c>
      <c r="AE48" s="22" t="e">
        <f>#REF!</f>
        <v>#REF!</v>
      </c>
      <c r="AF48" s="22" t="e">
        <f>#REF!</f>
        <v>#REF!</v>
      </c>
      <c r="AG48" s="22" t="e">
        <f>#REF!</f>
        <v>#REF!</v>
      </c>
      <c r="AH48" s="22" t="e">
        <f>#REF!</f>
        <v>#REF!</v>
      </c>
      <c r="AI48" s="22" t="e">
        <f>#REF!</f>
        <v>#REF!</v>
      </c>
      <c r="AJ48" s="22" t="e">
        <f>#REF!</f>
        <v>#REF!</v>
      </c>
      <c r="AK48" s="22" t="e">
        <f>#REF!</f>
        <v>#REF!</v>
      </c>
      <c r="AL48" s="22" t="e">
        <f>#REF!</f>
        <v>#REF!</v>
      </c>
      <c r="AM48" s="22" t="e">
        <f>#REF!</f>
        <v>#REF!</v>
      </c>
      <c r="AN48" s="22" t="e">
        <f>#REF!</f>
        <v>#REF!</v>
      </c>
      <c r="AO48" s="22" t="e">
        <f>#REF!</f>
        <v>#REF!</v>
      </c>
      <c r="AP48" s="22" t="e">
        <f>#REF!</f>
        <v>#REF!</v>
      </c>
      <c r="AQ48" s="22" t="e">
        <f>#REF!</f>
        <v>#REF!</v>
      </c>
      <c r="AR48" s="22" t="e">
        <f>#REF!</f>
        <v>#REF!</v>
      </c>
      <c r="AS48" s="22" t="e">
        <f>#REF!</f>
        <v>#REF!</v>
      </c>
      <c r="AT48" s="22" t="e">
        <f>#REF!</f>
        <v>#REF!</v>
      </c>
      <c r="AU48" s="22" t="e">
        <f>#REF!</f>
        <v>#REF!</v>
      </c>
      <c r="AV48" s="22" t="e">
        <f>#REF!</f>
        <v>#REF!</v>
      </c>
      <c r="AW48" s="22" t="e">
        <f>#REF!</f>
        <v>#REF!</v>
      </c>
      <c r="AX48" s="22" t="e">
        <f>#REF!</f>
        <v>#REF!</v>
      </c>
      <c r="AY48" s="22" t="e">
        <f>#REF!</f>
        <v>#REF!</v>
      </c>
      <c r="AZ48" s="22" t="e">
        <f>#REF!</f>
        <v>#REF!</v>
      </c>
      <c r="BA48" s="22" t="e">
        <f>#REF!</f>
        <v>#REF!</v>
      </c>
      <c r="BB48" s="22" t="e">
        <f>#REF!</f>
        <v>#REF!</v>
      </c>
      <c r="BC48" s="22" t="e">
        <f>#REF!</f>
        <v>#REF!</v>
      </c>
      <c r="BD48" s="22" t="e">
        <f>#REF!</f>
        <v>#REF!</v>
      </c>
      <c r="BE48" s="22" t="e">
        <f>#REF!</f>
        <v>#REF!</v>
      </c>
      <c r="BF48" s="22" t="e">
        <f>#REF!</f>
        <v>#REF!</v>
      </c>
      <c r="BG48" s="22">
        <v>9</v>
      </c>
      <c r="BH48" s="22" t="e">
        <f t="shared" si="14"/>
        <v>#REF!</v>
      </c>
      <c r="BI48" s="22" t="e">
        <f t="shared" si="15"/>
        <v>#REF!</v>
      </c>
      <c r="BJ48" s="22" t="e">
        <f t="shared" si="16"/>
        <v>#REF!</v>
      </c>
      <c r="BK48" s="22" t="e">
        <f t="shared" si="5"/>
        <v>#REF!</v>
      </c>
      <c r="BL48" s="103">
        <v>1</v>
      </c>
    </row>
    <row r="49" spans="1:64" ht="15.75" x14ac:dyDescent="0.25">
      <c r="A49" s="29">
        <v>34</v>
      </c>
      <c r="B49" s="24" t="s">
        <v>112</v>
      </c>
      <c r="C49" s="22" t="e">
        <f t="shared" si="17"/>
        <v>#REF!</v>
      </c>
      <c r="D49" s="22" t="e">
        <f t="shared" si="2"/>
        <v>#REF!</v>
      </c>
      <c r="E49" s="22" t="e">
        <f t="shared" si="3"/>
        <v>#REF!</v>
      </c>
      <c r="F49" s="22" t="e">
        <f t="shared" si="18"/>
        <v>#REF!</v>
      </c>
      <c r="G49" s="22" t="e">
        <f t="shared" si="8"/>
        <v>#REF!</v>
      </c>
      <c r="H49" s="22" t="e">
        <f t="shared" si="8"/>
        <v>#REF!</v>
      </c>
      <c r="I49" s="22" t="e">
        <f t="shared" si="9"/>
        <v>#REF!</v>
      </c>
      <c r="J49" s="22" t="e">
        <f t="shared" si="9"/>
        <v>#REF!</v>
      </c>
      <c r="K49" s="22" t="e">
        <f t="shared" si="10"/>
        <v>#REF!</v>
      </c>
      <c r="L49" s="22" t="e">
        <f t="shared" si="10"/>
        <v>#REF!</v>
      </c>
      <c r="M49" s="22" t="e">
        <f t="shared" si="11"/>
        <v>#REF!</v>
      </c>
      <c r="N49" s="22" t="e">
        <f t="shared" si="11"/>
        <v>#REF!</v>
      </c>
      <c r="O49" s="22" t="e">
        <f t="shared" si="12"/>
        <v>#REF!</v>
      </c>
      <c r="P49" s="22" t="e">
        <f t="shared" si="12"/>
        <v>#REF!</v>
      </c>
      <c r="Q49" s="22" t="e">
        <f t="shared" si="13"/>
        <v>#REF!</v>
      </c>
      <c r="R49" s="22" t="e">
        <f t="shared" si="13"/>
        <v>#REF!</v>
      </c>
      <c r="S49" s="22" t="e">
        <f>#REF!</f>
        <v>#REF!</v>
      </c>
      <c r="T49" s="22" t="e">
        <f>#REF!</f>
        <v>#REF!</v>
      </c>
      <c r="U49" s="22" t="e">
        <f>#REF!</f>
        <v>#REF!</v>
      </c>
      <c r="V49" s="22" t="e">
        <f>#REF!</f>
        <v>#REF!</v>
      </c>
      <c r="W49" s="22" t="e">
        <f>#REF!</f>
        <v>#REF!</v>
      </c>
      <c r="X49" s="22" t="e">
        <f>#REF!</f>
        <v>#REF!</v>
      </c>
      <c r="Y49" s="22" t="e">
        <f>#REF!</f>
        <v>#REF!</v>
      </c>
      <c r="Z49" s="22" t="e">
        <f>#REF!</f>
        <v>#REF!</v>
      </c>
      <c r="AA49" s="22" t="e">
        <f>#REF!</f>
        <v>#REF!</v>
      </c>
      <c r="AB49" s="22" t="e">
        <f>#REF!</f>
        <v>#REF!</v>
      </c>
      <c r="AC49" s="22" t="e">
        <f>#REF!</f>
        <v>#REF!</v>
      </c>
      <c r="AD49" s="22" t="e">
        <f>#REF!</f>
        <v>#REF!</v>
      </c>
      <c r="AE49" s="22" t="e">
        <f>#REF!</f>
        <v>#REF!</v>
      </c>
      <c r="AF49" s="22" t="e">
        <f>#REF!</f>
        <v>#REF!</v>
      </c>
      <c r="AG49" s="22" t="e">
        <f>#REF!</f>
        <v>#REF!</v>
      </c>
      <c r="AH49" s="22" t="e">
        <f>#REF!</f>
        <v>#REF!</v>
      </c>
      <c r="AI49" s="22" t="e">
        <f>#REF!</f>
        <v>#REF!</v>
      </c>
      <c r="AJ49" s="22" t="e">
        <f>#REF!</f>
        <v>#REF!</v>
      </c>
      <c r="AK49" s="22" t="e">
        <f>#REF!</f>
        <v>#REF!</v>
      </c>
      <c r="AL49" s="22" t="e">
        <f>#REF!</f>
        <v>#REF!</v>
      </c>
      <c r="AM49" s="22" t="e">
        <f>#REF!</f>
        <v>#REF!</v>
      </c>
      <c r="AN49" s="22" t="e">
        <f>#REF!</f>
        <v>#REF!</v>
      </c>
      <c r="AO49" s="22" t="e">
        <f>#REF!</f>
        <v>#REF!</v>
      </c>
      <c r="AP49" s="22" t="e">
        <f>#REF!</f>
        <v>#REF!</v>
      </c>
      <c r="AQ49" s="22" t="e">
        <f>#REF!</f>
        <v>#REF!</v>
      </c>
      <c r="AR49" s="22" t="e">
        <f>#REF!</f>
        <v>#REF!</v>
      </c>
      <c r="AS49" s="22" t="e">
        <f>#REF!</f>
        <v>#REF!</v>
      </c>
      <c r="AT49" s="22" t="e">
        <f>#REF!</f>
        <v>#REF!</v>
      </c>
      <c r="AU49" s="22" t="e">
        <f>#REF!</f>
        <v>#REF!</v>
      </c>
      <c r="AV49" s="22" t="e">
        <f>#REF!</f>
        <v>#REF!</v>
      </c>
      <c r="AW49" s="22" t="e">
        <f>#REF!</f>
        <v>#REF!</v>
      </c>
      <c r="AX49" s="22" t="e">
        <f>#REF!</f>
        <v>#REF!</v>
      </c>
      <c r="AY49" s="22" t="e">
        <f>#REF!</f>
        <v>#REF!</v>
      </c>
      <c r="AZ49" s="22" t="e">
        <f>#REF!</f>
        <v>#REF!</v>
      </c>
      <c r="BA49" s="22" t="e">
        <f>#REF!</f>
        <v>#REF!</v>
      </c>
      <c r="BB49" s="22" t="e">
        <f>#REF!</f>
        <v>#REF!</v>
      </c>
      <c r="BC49" s="22" t="e">
        <f>#REF!</f>
        <v>#REF!</v>
      </c>
      <c r="BD49" s="22" t="e">
        <f>#REF!</f>
        <v>#REF!</v>
      </c>
      <c r="BE49" s="22" t="e">
        <f>#REF!</f>
        <v>#REF!</v>
      </c>
      <c r="BF49" s="22" t="e">
        <f>#REF!</f>
        <v>#REF!</v>
      </c>
      <c r="BG49" s="22">
        <v>7</v>
      </c>
      <c r="BH49" s="22" t="e">
        <f t="shared" si="14"/>
        <v>#REF!</v>
      </c>
      <c r="BI49" s="22" t="e">
        <f t="shared" si="15"/>
        <v>#REF!</v>
      </c>
      <c r="BJ49" s="22" t="e">
        <f t="shared" si="16"/>
        <v>#REF!</v>
      </c>
      <c r="BK49" s="22" t="e">
        <f t="shared" si="5"/>
        <v>#REF!</v>
      </c>
      <c r="BL49" s="103">
        <v>1</v>
      </c>
    </row>
    <row r="50" spans="1:64" ht="47.25" x14ac:dyDescent="0.25">
      <c r="A50" s="29">
        <v>35</v>
      </c>
      <c r="B50" s="24" t="s">
        <v>113</v>
      </c>
      <c r="C50" s="22" t="e">
        <f t="shared" si="17"/>
        <v>#REF!</v>
      </c>
      <c r="D50" s="22" t="e">
        <f t="shared" si="2"/>
        <v>#REF!</v>
      </c>
      <c r="E50" s="22" t="e">
        <f t="shared" si="3"/>
        <v>#REF!</v>
      </c>
      <c r="F50" s="22" t="e">
        <f t="shared" si="18"/>
        <v>#REF!</v>
      </c>
      <c r="G50" s="22" t="e">
        <f t="shared" si="8"/>
        <v>#REF!</v>
      </c>
      <c r="H50" s="22" t="e">
        <f t="shared" si="8"/>
        <v>#REF!</v>
      </c>
      <c r="I50" s="22" t="e">
        <f t="shared" si="9"/>
        <v>#REF!</v>
      </c>
      <c r="J50" s="22" t="e">
        <f t="shared" si="9"/>
        <v>#REF!</v>
      </c>
      <c r="K50" s="22" t="e">
        <f t="shared" si="10"/>
        <v>#REF!</v>
      </c>
      <c r="L50" s="22" t="e">
        <f t="shared" si="10"/>
        <v>#REF!</v>
      </c>
      <c r="M50" s="22" t="e">
        <f t="shared" si="11"/>
        <v>#REF!</v>
      </c>
      <c r="N50" s="22" t="e">
        <f t="shared" si="11"/>
        <v>#REF!</v>
      </c>
      <c r="O50" s="22" t="e">
        <f t="shared" si="12"/>
        <v>#REF!</v>
      </c>
      <c r="P50" s="22" t="e">
        <f t="shared" si="12"/>
        <v>#REF!</v>
      </c>
      <c r="Q50" s="22" t="e">
        <f t="shared" si="13"/>
        <v>#REF!</v>
      </c>
      <c r="R50" s="22" t="e">
        <f t="shared" si="13"/>
        <v>#REF!</v>
      </c>
      <c r="S50" s="22" t="e">
        <f>#REF!</f>
        <v>#REF!</v>
      </c>
      <c r="T50" s="22" t="e">
        <f>#REF!</f>
        <v>#REF!</v>
      </c>
      <c r="U50" s="22" t="e">
        <f>#REF!</f>
        <v>#REF!</v>
      </c>
      <c r="V50" s="22" t="e">
        <f>#REF!</f>
        <v>#REF!</v>
      </c>
      <c r="W50" s="22" t="e">
        <f>#REF!</f>
        <v>#REF!</v>
      </c>
      <c r="X50" s="22" t="e">
        <f>#REF!</f>
        <v>#REF!</v>
      </c>
      <c r="Y50" s="22" t="e">
        <f>#REF!</f>
        <v>#REF!</v>
      </c>
      <c r="Z50" s="22" t="e">
        <f>#REF!</f>
        <v>#REF!</v>
      </c>
      <c r="AA50" s="22" t="e">
        <f>#REF!</f>
        <v>#REF!</v>
      </c>
      <c r="AB50" s="22" t="e">
        <f>#REF!</f>
        <v>#REF!</v>
      </c>
      <c r="AC50" s="22" t="e">
        <f>#REF!</f>
        <v>#REF!</v>
      </c>
      <c r="AD50" s="22" t="e">
        <f>#REF!</f>
        <v>#REF!</v>
      </c>
      <c r="AE50" s="22" t="e">
        <f>#REF!</f>
        <v>#REF!</v>
      </c>
      <c r="AF50" s="22" t="e">
        <f>#REF!</f>
        <v>#REF!</v>
      </c>
      <c r="AG50" s="22" t="e">
        <f>#REF!</f>
        <v>#REF!</v>
      </c>
      <c r="AH50" s="22" t="e">
        <f>#REF!</f>
        <v>#REF!</v>
      </c>
      <c r="AI50" s="22" t="e">
        <f>#REF!</f>
        <v>#REF!</v>
      </c>
      <c r="AJ50" s="22" t="e">
        <f>#REF!</f>
        <v>#REF!</v>
      </c>
      <c r="AK50" s="22" t="e">
        <f>#REF!</f>
        <v>#REF!</v>
      </c>
      <c r="AL50" s="22" t="e">
        <f>#REF!</f>
        <v>#REF!</v>
      </c>
      <c r="AM50" s="22" t="e">
        <f>#REF!</f>
        <v>#REF!</v>
      </c>
      <c r="AN50" s="22" t="e">
        <f>#REF!</f>
        <v>#REF!</v>
      </c>
      <c r="AO50" s="22" t="e">
        <f>#REF!</f>
        <v>#REF!</v>
      </c>
      <c r="AP50" s="22" t="e">
        <f>#REF!</f>
        <v>#REF!</v>
      </c>
      <c r="AQ50" s="22" t="e">
        <f>#REF!</f>
        <v>#REF!</v>
      </c>
      <c r="AR50" s="22" t="e">
        <f>#REF!</f>
        <v>#REF!</v>
      </c>
      <c r="AS50" s="22" t="e">
        <f>#REF!</f>
        <v>#REF!</v>
      </c>
      <c r="AT50" s="22" t="e">
        <f>#REF!</f>
        <v>#REF!</v>
      </c>
      <c r="AU50" s="22" t="e">
        <f>#REF!</f>
        <v>#REF!</v>
      </c>
      <c r="AV50" s="22" t="e">
        <f>#REF!</f>
        <v>#REF!</v>
      </c>
      <c r="AW50" s="22" t="e">
        <f>#REF!</f>
        <v>#REF!</v>
      </c>
      <c r="AX50" s="22" t="e">
        <f>#REF!</f>
        <v>#REF!</v>
      </c>
      <c r="AY50" s="22" t="e">
        <f>#REF!</f>
        <v>#REF!</v>
      </c>
      <c r="AZ50" s="22" t="e">
        <f>#REF!</f>
        <v>#REF!</v>
      </c>
      <c r="BA50" s="22" t="e">
        <f>#REF!</f>
        <v>#REF!</v>
      </c>
      <c r="BB50" s="22" t="e">
        <f>#REF!</f>
        <v>#REF!</v>
      </c>
      <c r="BC50" s="22" t="e">
        <f>#REF!</f>
        <v>#REF!</v>
      </c>
      <c r="BD50" s="22" t="e">
        <f>#REF!</f>
        <v>#REF!</v>
      </c>
      <c r="BE50" s="22" t="e">
        <f>#REF!</f>
        <v>#REF!</v>
      </c>
      <c r="BF50" s="22" t="e">
        <f>#REF!</f>
        <v>#REF!</v>
      </c>
      <c r="BG50" s="22">
        <v>1</v>
      </c>
      <c r="BH50" s="22" t="e">
        <f t="shared" si="14"/>
        <v>#REF!</v>
      </c>
      <c r="BI50" s="22" t="e">
        <f t="shared" si="15"/>
        <v>#REF!</v>
      </c>
      <c r="BJ50" s="22" t="e">
        <f t="shared" si="16"/>
        <v>#REF!</v>
      </c>
      <c r="BK50" s="22" t="e">
        <f t="shared" si="5"/>
        <v>#REF!</v>
      </c>
      <c r="BL50" s="103">
        <v>1</v>
      </c>
    </row>
    <row r="51" spans="1:64" ht="31.5" x14ac:dyDescent="0.25">
      <c r="A51" s="29">
        <v>36</v>
      </c>
      <c r="B51" s="24" t="s">
        <v>114</v>
      </c>
      <c r="C51" s="22" t="e">
        <f t="shared" si="17"/>
        <v>#REF!</v>
      </c>
      <c r="D51" s="22" t="e">
        <f t="shared" si="2"/>
        <v>#REF!</v>
      </c>
      <c r="E51" s="22" t="e">
        <f t="shared" si="3"/>
        <v>#REF!</v>
      </c>
      <c r="F51" s="22" t="e">
        <f t="shared" si="18"/>
        <v>#REF!</v>
      </c>
      <c r="G51" s="22" t="e">
        <f t="shared" si="8"/>
        <v>#REF!</v>
      </c>
      <c r="H51" s="22" t="e">
        <f t="shared" si="8"/>
        <v>#REF!</v>
      </c>
      <c r="I51" s="22" t="e">
        <f t="shared" si="9"/>
        <v>#REF!</v>
      </c>
      <c r="J51" s="22" t="e">
        <f t="shared" si="9"/>
        <v>#REF!</v>
      </c>
      <c r="K51" s="22" t="e">
        <f t="shared" si="10"/>
        <v>#REF!</v>
      </c>
      <c r="L51" s="22" t="e">
        <f t="shared" si="10"/>
        <v>#REF!</v>
      </c>
      <c r="M51" s="22" t="e">
        <f t="shared" si="11"/>
        <v>#REF!</v>
      </c>
      <c r="N51" s="22" t="e">
        <f t="shared" si="11"/>
        <v>#REF!</v>
      </c>
      <c r="O51" s="22" t="e">
        <f t="shared" si="12"/>
        <v>#REF!</v>
      </c>
      <c r="P51" s="22" t="e">
        <f t="shared" si="12"/>
        <v>#REF!</v>
      </c>
      <c r="Q51" s="22" t="e">
        <f t="shared" si="13"/>
        <v>#REF!</v>
      </c>
      <c r="R51" s="22" t="e">
        <f t="shared" si="13"/>
        <v>#REF!</v>
      </c>
      <c r="S51" s="22" t="e">
        <f>#REF!</f>
        <v>#REF!</v>
      </c>
      <c r="T51" s="22" t="e">
        <f>#REF!</f>
        <v>#REF!</v>
      </c>
      <c r="U51" s="22" t="e">
        <f>#REF!</f>
        <v>#REF!</v>
      </c>
      <c r="V51" s="22" t="e">
        <f>#REF!</f>
        <v>#REF!</v>
      </c>
      <c r="W51" s="22" t="e">
        <f>#REF!</f>
        <v>#REF!</v>
      </c>
      <c r="X51" s="22" t="e">
        <f>#REF!</f>
        <v>#REF!</v>
      </c>
      <c r="Y51" s="22" t="e">
        <f>#REF!</f>
        <v>#REF!</v>
      </c>
      <c r="Z51" s="22" t="e">
        <f>#REF!</f>
        <v>#REF!</v>
      </c>
      <c r="AA51" s="22" t="e">
        <f>#REF!</f>
        <v>#REF!</v>
      </c>
      <c r="AB51" s="22" t="e">
        <f>#REF!</f>
        <v>#REF!</v>
      </c>
      <c r="AC51" s="22" t="e">
        <f>#REF!</f>
        <v>#REF!</v>
      </c>
      <c r="AD51" s="22" t="e">
        <f>#REF!</f>
        <v>#REF!</v>
      </c>
      <c r="AE51" s="22" t="e">
        <f>#REF!</f>
        <v>#REF!</v>
      </c>
      <c r="AF51" s="22" t="e">
        <f>#REF!</f>
        <v>#REF!</v>
      </c>
      <c r="AG51" s="22" t="e">
        <f>#REF!</f>
        <v>#REF!</v>
      </c>
      <c r="AH51" s="22" t="e">
        <f>#REF!</f>
        <v>#REF!</v>
      </c>
      <c r="AI51" s="22" t="e">
        <f>#REF!</f>
        <v>#REF!</v>
      </c>
      <c r="AJ51" s="22" t="e">
        <f>#REF!</f>
        <v>#REF!</v>
      </c>
      <c r="AK51" s="22" t="e">
        <f>#REF!</f>
        <v>#REF!</v>
      </c>
      <c r="AL51" s="22" t="e">
        <f>#REF!</f>
        <v>#REF!</v>
      </c>
      <c r="AM51" s="22" t="e">
        <f>#REF!</f>
        <v>#REF!</v>
      </c>
      <c r="AN51" s="22" t="e">
        <f>#REF!</f>
        <v>#REF!</v>
      </c>
      <c r="AO51" s="22" t="e">
        <f>#REF!</f>
        <v>#REF!</v>
      </c>
      <c r="AP51" s="22" t="e">
        <f>#REF!</f>
        <v>#REF!</v>
      </c>
      <c r="AQ51" s="22" t="e">
        <f>#REF!</f>
        <v>#REF!</v>
      </c>
      <c r="AR51" s="22" t="e">
        <f>#REF!</f>
        <v>#REF!</v>
      </c>
      <c r="AS51" s="22" t="e">
        <f>#REF!</f>
        <v>#REF!</v>
      </c>
      <c r="AT51" s="22" t="e">
        <f>#REF!</f>
        <v>#REF!</v>
      </c>
      <c r="AU51" s="22" t="e">
        <f>#REF!</f>
        <v>#REF!</v>
      </c>
      <c r="AV51" s="22" t="e">
        <f>#REF!</f>
        <v>#REF!</v>
      </c>
      <c r="AW51" s="22" t="e">
        <f>#REF!</f>
        <v>#REF!</v>
      </c>
      <c r="AX51" s="22" t="e">
        <f>#REF!</f>
        <v>#REF!</v>
      </c>
      <c r="AY51" s="22" t="e">
        <f>#REF!</f>
        <v>#REF!</v>
      </c>
      <c r="AZ51" s="22" t="e">
        <f>#REF!</f>
        <v>#REF!</v>
      </c>
      <c r="BA51" s="22" t="e">
        <f>#REF!</f>
        <v>#REF!</v>
      </c>
      <c r="BB51" s="22" t="e">
        <f>#REF!</f>
        <v>#REF!</v>
      </c>
      <c r="BC51" s="22" t="e">
        <f>#REF!</f>
        <v>#REF!</v>
      </c>
      <c r="BD51" s="22" t="e">
        <f>#REF!</f>
        <v>#REF!</v>
      </c>
      <c r="BE51" s="22" t="e">
        <f>#REF!</f>
        <v>#REF!</v>
      </c>
      <c r="BF51" s="22" t="e">
        <f>#REF!</f>
        <v>#REF!</v>
      </c>
      <c r="BG51" s="22">
        <v>25</v>
      </c>
      <c r="BH51" s="22" t="e">
        <f t="shared" si="14"/>
        <v>#REF!</v>
      </c>
      <c r="BI51" s="22" t="e">
        <f t="shared" si="15"/>
        <v>#REF!</v>
      </c>
      <c r="BJ51" s="22" t="e">
        <f t="shared" si="16"/>
        <v>#REF!</v>
      </c>
      <c r="BK51" s="22" t="e">
        <f t="shared" si="5"/>
        <v>#REF!</v>
      </c>
      <c r="BL51" s="103">
        <v>1</v>
      </c>
    </row>
    <row r="52" spans="1:64" ht="47.25" x14ac:dyDescent="0.25">
      <c r="A52" s="29">
        <v>37</v>
      </c>
      <c r="B52" s="24" t="s">
        <v>115</v>
      </c>
      <c r="C52" s="22" t="e">
        <f t="shared" si="17"/>
        <v>#REF!</v>
      </c>
      <c r="D52" s="22" t="e">
        <f t="shared" si="2"/>
        <v>#REF!</v>
      </c>
      <c r="E52" s="22" t="e">
        <f t="shared" si="3"/>
        <v>#REF!</v>
      </c>
      <c r="F52" s="22" t="e">
        <f t="shared" si="18"/>
        <v>#REF!</v>
      </c>
      <c r="G52" s="22" t="e">
        <f t="shared" si="8"/>
        <v>#REF!</v>
      </c>
      <c r="H52" s="22" t="e">
        <f t="shared" si="8"/>
        <v>#REF!</v>
      </c>
      <c r="I52" s="22" t="e">
        <f t="shared" si="9"/>
        <v>#REF!</v>
      </c>
      <c r="J52" s="22" t="e">
        <f t="shared" si="9"/>
        <v>#REF!</v>
      </c>
      <c r="K52" s="22" t="e">
        <f t="shared" si="10"/>
        <v>#REF!</v>
      </c>
      <c r="L52" s="22" t="e">
        <f t="shared" si="10"/>
        <v>#REF!</v>
      </c>
      <c r="M52" s="22" t="e">
        <f t="shared" si="11"/>
        <v>#REF!</v>
      </c>
      <c r="N52" s="22" t="e">
        <f t="shared" si="11"/>
        <v>#REF!</v>
      </c>
      <c r="O52" s="22" t="e">
        <f t="shared" si="12"/>
        <v>#REF!</v>
      </c>
      <c r="P52" s="22" t="e">
        <f t="shared" si="12"/>
        <v>#REF!</v>
      </c>
      <c r="Q52" s="22" t="e">
        <f t="shared" si="13"/>
        <v>#REF!</v>
      </c>
      <c r="R52" s="22" t="e">
        <f t="shared" si="13"/>
        <v>#REF!</v>
      </c>
      <c r="S52" s="22" t="e">
        <f>#REF!</f>
        <v>#REF!</v>
      </c>
      <c r="T52" s="22" t="e">
        <f>#REF!</f>
        <v>#REF!</v>
      </c>
      <c r="U52" s="22" t="e">
        <f>#REF!</f>
        <v>#REF!</v>
      </c>
      <c r="V52" s="22" t="e">
        <f>#REF!</f>
        <v>#REF!</v>
      </c>
      <c r="W52" s="22" t="e">
        <f>#REF!</f>
        <v>#REF!</v>
      </c>
      <c r="X52" s="22" t="e">
        <f>#REF!</f>
        <v>#REF!</v>
      </c>
      <c r="Y52" s="22" t="e">
        <f>#REF!</f>
        <v>#REF!</v>
      </c>
      <c r="Z52" s="22" t="e">
        <f>#REF!</f>
        <v>#REF!</v>
      </c>
      <c r="AA52" s="22" t="e">
        <f>#REF!</f>
        <v>#REF!</v>
      </c>
      <c r="AB52" s="22" t="e">
        <f>#REF!</f>
        <v>#REF!</v>
      </c>
      <c r="AC52" s="22" t="e">
        <f>#REF!</f>
        <v>#REF!</v>
      </c>
      <c r="AD52" s="22" t="e">
        <f>#REF!</f>
        <v>#REF!</v>
      </c>
      <c r="AE52" s="22" t="e">
        <f>#REF!</f>
        <v>#REF!</v>
      </c>
      <c r="AF52" s="22" t="e">
        <f>#REF!</f>
        <v>#REF!</v>
      </c>
      <c r="AG52" s="22" t="e">
        <f>#REF!</f>
        <v>#REF!</v>
      </c>
      <c r="AH52" s="22" t="e">
        <f>#REF!</f>
        <v>#REF!</v>
      </c>
      <c r="AI52" s="22" t="e">
        <f>#REF!</f>
        <v>#REF!</v>
      </c>
      <c r="AJ52" s="22" t="e">
        <f>#REF!</f>
        <v>#REF!</v>
      </c>
      <c r="AK52" s="22" t="e">
        <f>#REF!</f>
        <v>#REF!</v>
      </c>
      <c r="AL52" s="22" t="e">
        <f>#REF!</f>
        <v>#REF!</v>
      </c>
      <c r="AM52" s="22" t="e">
        <f>#REF!</f>
        <v>#REF!</v>
      </c>
      <c r="AN52" s="22" t="e">
        <f>#REF!</f>
        <v>#REF!</v>
      </c>
      <c r="AO52" s="22" t="e">
        <f>#REF!</f>
        <v>#REF!</v>
      </c>
      <c r="AP52" s="22" t="e">
        <f>#REF!</f>
        <v>#REF!</v>
      </c>
      <c r="AQ52" s="22" t="e">
        <f>#REF!</f>
        <v>#REF!</v>
      </c>
      <c r="AR52" s="22" t="e">
        <f>#REF!</f>
        <v>#REF!</v>
      </c>
      <c r="AS52" s="22" t="e">
        <f>#REF!</f>
        <v>#REF!</v>
      </c>
      <c r="AT52" s="22" t="e">
        <f>#REF!</f>
        <v>#REF!</v>
      </c>
      <c r="AU52" s="22" t="e">
        <f>#REF!</f>
        <v>#REF!</v>
      </c>
      <c r="AV52" s="22" t="e">
        <f>#REF!</f>
        <v>#REF!</v>
      </c>
      <c r="AW52" s="22" t="e">
        <f>#REF!</f>
        <v>#REF!</v>
      </c>
      <c r="AX52" s="22" t="e">
        <f>#REF!</f>
        <v>#REF!</v>
      </c>
      <c r="AY52" s="22" t="e">
        <f>#REF!</f>
        <v>#REF!</v>
      </c>
      <c r="AZ52" s="22" t="e">
        <f>#REF!</f>
        <v>#REF!</v>
      </c>
      <c r="BA52" s="22" t="e">
        <f>#REF!</f>
        <v>#REF!</v>
      </c>
      <c r="BB52" s="22" t="e">
        <f>#REF!</f>
        <v>#REF!</v>
      </c>
      <c r="BC52" s="22" t="e">
        <f>#REF!</f>
        <v>#REF!</v>
      </c>
      <c r="BD52" s="22" t="e">
        <f>#REF!</f>
        <v>#REF!</v>
      </c>
      <c r="BE52" s="22" t="e">
        <f>#REF!</f>
        <v>#REF!</v>
      </c>
      <c r="BF52" s="22" t="e">
        <f>#REF!</f>
        <v>#REF!</v>
      </c>
      <c r="BG52" s="22">
        <v>25</v>
      </c>
      <c r="BH52" s="22" t="e">
        <f t="shared" si="14"/>
        <v>#REF!</v>
      </c>
      <c r="BI52" s="22" t="e">
        <f t="shared" si="15"/>
        <v>#REF!</v>
      </c>
      <c r="BJ52" s="22" t="e">
        <f t="shared" si="16"/>
        <v>#REF!</v>
      </c>
      <c r="BK52" s="22" t="e">
        <f t="shared" si="5"/>
        <v>#REF!</v>
      </c>
      <c r="BL52" s="103">
        <v>1</v>
      </c>
    </row>
    <row r="53" spans="1:64" ht="31.5" x14ac:dyDescent="0.25">
      <c r="A53" s="29">
        <v>38</v>
      </c>
      <c r="B53" s="24" t="s">
        <v>116</v>
      </c>
      <c r="C53" s="22" t="e">
        <f t="shared" si="17"/>
        <v>#REF!</v>
      </c>
      <c r="D53" s="22" t="e">
        <f t="shared" si="2"/>
        <v>#REF!</v>
      </c>
      <c r="E53" s="22" t="e">
        <f t="shared" si="3"/>
        <v>#REF!</v>
      </c>
      <c r="F53" s="22" t="e">
        <f t="shared" si="18"/>
        <v>#REF!</v>
      </c>
      <c r="G53" s="22" t="e">
        <f t="shared" si="8"/>
        <v>#REF!</v>
      </c>
      <c r="H53" s="22" t="e">
        <f t="shared" si="8"/>
        <v>#REF!</v>
      </c>
      <c r="I53" s="22" t="e">
        <f t="shared" si="9"/>
        <v>#REF!</v>
      </c>
      <c r="J53" s="22" t="e">
        <f t="shared" si="9"/>
        <v>#REF!</v>
      </c>
      <c r="K53" s="22" t="e">
        <f t="shared" si="10"/>
        <v>#REF!</v>
      </c>
      <c r="L53" s="22" t="e">
        <f t="shared" si="10"/>
        <v>#REF!</v>
      </c>
      <c r="M53" s="22" t="e">
        <f t="shared" si="11"/>
        <v>#REF!</v>
      </c>
      <c r="N53" s="22" t="e">
        <f t="shared" si="11"/>
        <v>#REF!</v>
      </c>
      <c r="O53" s="22" t="e">
        <f t="shared" si="12"/>
        <v>#REF!</v>
      </c>
      <c r="P53" s="22" t="e">
        <f t="shared" si="12"/>
        <v>#REF!</v>
      </c>
      <c r="Q53" s="22" t="e">
        <f t="shared" si="13"/>
        <v>#REF!</v>
      </c>
      <c r="R53" s="22" t="e">
        <f t="shared" si="13"/>
        <v>#REF!</v>
      </c>
      <c r="S53" s="22" t="e">
        <f>#REF!</f>
        <v>#REF!</v>
      </c>
      <c r="T53" s="22" t="e">
        <f>#REF!</f>
        <v>#REF!</v>
      </c>
      <c r="U53" s="22" t="e">
        <f>#REF!</f>
        <v>#REF!</v>
      </c>
      <c r="V53" s="22" t="e">
        <f>#REF!</f>
        <v>#REF!</v>
      </c>
      <c r="W53" s="22" t="e">
        <f>#REF!</f>
        <v>#REF!</v>
      </c>
      <c r="X53" s="22" t="e">
        <f>#REF!</f>
        <v>#REF!</v>
      </c>
      <c r="Y53" s="22" t="e">
        <f>#REF!</f>
        <v>#REF!</v>
      </c>
      <c r="Z53" s="22" t="e">
        <f>#REF!</f>
        <v>#REF!</v>
      </c>
      <c r="AA53" s="22" t="e">
        <f>#REF!</f>
        <v>#REF!</v>
      </c>
      <c r="AB53" s="22" t="e">
        <f>#REF!</f>
        <v>#REF!</v>
      </c>
      <c r="AC53" s="22" t="e">
        <f>#REF!</f>
        <v>#REF!</v>
      </c>
      <c r="AD53" s="22" t="e">
        <f>#REF!</f>
        <v>#REF!</v>
      </c>
      <c r="AE53" s="22" t="e">
        <f>#REF!</f>
        <v>#REF!</v>
      </c>
      <c r="AF53" s="22" t="e">
        <f>#REF!</f>
        <v>#REF!</v>
      </c>
      <c r="AG53" s="22" t="e">
        <f>#REF!</f>
        <v>#REF!</v>
      </c>
      <c r="AH53" s="22" t="e">
        <f>#REF!</f>
        <v>#REF!</v>
      </c>
      <c r="AI53" s="22" t="e">
        <f>#REF!</f>
        <v>#REF!</v>
      </c>
      <c r="AJ53" s="22" t="e">
        <f>#REF!</f>
        <v>#REF!</v>
      </c>
      <c r="AK53" s="22" t="e">
        <f>#REF!</f>
        <v>#REF!</v>
      </c>
      <c r="AL53" s="22" t="e">
        <f>#REF!</f>
        <v>#REF!</v>
      </c>
      <c r="AM53" s="22" t="e">
        <f>#REF!</f>
        <v>#REF!</v>
      </c>
      <c r="AN53" s="22" t="e">
        <f>#REF!</f>
        <v>#REF!</v>
      </c>
      <c r="AO53" s="22" t="e">
        <f>#REF!</f>
        <v>#REF!</v>
      </c>
      <c r="AP53" s="22" t="e">
        <f>#REF!</f>
        <v>#REF!</v>
      </c>
      <c r="AQ53" s="22" t="e">
        <f>#REF!</f>
        <v>#REF!</v>
      </c>
      <c r="AR53" s="22" t="e">
        <f>#REF!</f>
        <v>#REF!</v>
      </c>
      <c r="AS53" s="22" t="e">
        <f>#REF!</f>
        <v>#REF!</v>
      </c>
      <c r="AT53" s="22" t="e">
        <f>#REF!</f>
        <v>#REF!</v>
      </c>
      <c r="AU53" s="22" t="e">
        <f>#REF!</f>
        <v>#REF!</v>
      </c>
      <c r="AV53" s="22" t="e">
        <f>#REF!</f>
        <v>#REF!</v>
      </c>
      <c r="AW53" s="22" t="e">
        <f>#REF!</f>
        <v>#REF!</v>
      </c>
      <c r="AX53" s="22" t="e">
        <f>#REF!</f>
        <v>#REF!</v>
      </c>
      <c r="AY53" s="22" t="e">
        <f>#REF!</f>
        <v>#REF!</v>
      </c>
      <c r="AZ53" s="22" t="e">
        <f>#REF!</f>
        <v>#REF!</v>
      </c>
      <c r="BA53" s="22" t="e">
        <f>#REF!</f>
        <v>#REF!</v>
      </c>
      <c r="BB53" s="22" t="e">
        <f>#REF!</f>
        <v>#REF!</v>
      </c>
      <c r="BC53" s="22" t="e">
        <f>#REF!</f>
        <v>#REF!</v>
      </c>
      <c r="BD53" s="22" t="e">
        <f>#REF!</f>
        <v>#REF!</v>
      </c>
      <c r="BE53" s="22" t="e">
        <f>#REF!</f>
        <v>#REF!</v>
      </c>
      <c r="BF53" s="22" t="e">
        <f>#REF!</f>
        <v>#REF!</v>
      </c>
      <c r="BG53" s="22">
        <v>6</v>
      </c>
      <c r="BH53" s="22" t="e">
        <f t="shared" si="14"/>
        <v>#REF!</v>
      </c>
      <c r="BI53" s="22" t="e">
        <f t="shared" si="15"/>
        <v>#REF!</v>
      </c>
      <c r="BJ53" s="22" t="e">
        <f t="shared" si="16"/>
        <v>#REF!</v>
      </c>
      <c r="BK53" s="22" t="e">
        <f t="shared" si="5"/>
        <v>#REF!</v>
      </c>
      <c r="BL53" s="103">
        <v>1</v>
      </c>
    </row>
    <row r="54" spans="1:64" ht="15.75" x14ac:dyDescent="0.25">
      <c r="A54" s="29">
        <v>39</v>
      </c>
      <c r="B54" s="24" t="s">
        <v>117</v>
      </c>
      <c r="C54" s="22" t="e">
        <f t="shared" si="17"/>
        <v>#REF!</v>
      </c>
      <c r="D54" s="22" t="e">
        <f t="shared" si="2"/>
        <v>#REF!</v>
      </c>
      <c r="E54" s="22" t="e">
        <f t="shared" si="3"/>
        <v>#REF!</v>
      </c>
      <c r="F54" s="22" t="e">
        <f t="shared" si="18"/>
        <v>#REF!</v>
      </c>
      <c r="G54" s="22" t="e">
        <f t="shared" si="8"/>
        <v>#REF!</v>
      </c>
      <c r="H54" s="22" t="e">
        <f t="shared" si="8"/>
        <v>#REF!</v>
      </c>
      <c r="I54" s="22" t="e">
        <f t="shared" si="9"/>
        <v>#REF!</v>
      </c>
      <c r="J54" s="22" t="e">
        <f t="shared" si="9"/>
        <v>#REF!</v>
      </c>
      <c r="K54" s="22" t="e">
        <f t="shared" si="10"/>
        <v>#REF!</v>
      </c>
      <c r="L54" s="22" t="e">
        <f t="shared" si="10"/>
        <v>#REF!</v>
      </c>
      <c r="M54" s="22" t="e">
        <f t="shared" si="11"/>
        <v>#REF!</v>
      </c>
      <c r="N54" s="22" t="e">
        <f t="shared" si="11"/>
        <v>#REF!</v>
      </c>
      <c r="O54" s="22" t="e">
        <f t="shared" si="12"/>
        <v>#REF!</v>
      </c>
      <c r="P54" s="22" t="e">
        <f t="shared" si="12"/>
        <v>#REF!</v>
      </c>
      <c r="Q54" s="22" t="e">
        <f t="shared" si="13"/>
        <v>#REF!</v>
      </c>
      <c r="R54" s="22" t="e">
        <f t="shared" si="13"/>
        <v>#REF!</v>
      </c>
      <c r="S54" s="22" t="e">
        <f>#REF!</f>
        <v>#REF!</v>
      </c>
      <c r="T54" s="22" t="e">
        <f>#REF!</f>
        <v>#REF!</v>
      </c>
      <c r="U54" s="22" t="e">
        <f>#REF!</f>
        <v>#REF!</v>
      </c>
      <c r="V54" s="22" t="e">
        <f>#REF!</f>
        <v>#REF!</v>
      </c>
      <c r="W54" s="22" t="e">
        <f>#REF!</f>
        <v>#REF!</v>
      </c>
      <c r="X54" s="22" t="e">
        <f>#REF!</f>
        <v>#REF!</v>
      </c>
      <c r="Y54" s="22" t="e">
        <f>#REF!</f>
        <v>#REF!</v>
      </c>
      <c r="Z54" s="22" t="e">
        <f>#REF!</f>
        <v>#REF!</v>
      </c>
      <c r="AA54" s="22" t="e">
        <f>#REF!</f>
        <v>#REF!</v>
      </c>
      <c r="AB54" s="22" t="e">
        <f>#REF!</f>
        <v>#REF!</v>
      </c>
      <c r="AC54" s="22" t="e">
        <f>#REF!</f>
        <v>#REF!</v>
      </c>
      <c r="AD54" s="22" t="e">
        <f>#REF!</f>
        <v>#REF!</v>
      </c>
      <c r="AE54" s="22" t="e">
        <f>#REF!</f>
        <v>#REF!</v>
      </c>
      <c r="AF54" s="22" t="e">
        <f>#REF!</f>
        <v>#REF!</v>
      </c>
      <c r="AG54" s="22" t="e">
        <f>#REF!</f>
        <v>#REF!</v>
      </c>
      <c r="AH54" s="22" t="e">
        <f>#REF!</f>
        <v>#REF!</v>
      </c>
      <c r="AI54" s="22" t="e">
        <f>#REF!</f>
        <v>#REF!</v>
      </c>
      <c r="AJ54" s="22" t="e">
        <f>#REF!</f>
        <v>#REF!</v>
      </c>
      <c r="AK54" s="22" t="e">
        <f>#REF!</f>
        <v>#REF!</v>
      </c>
      <c r="AL54" s="22" t="e">
        <f>#REF!</f>
        <v>#REF!</v>
      </c>
      <c r="AM54" s="22" t="e">
        <f>#REF!</f>
        <v>#REF!</v>
      </c>
      <c r="AN54" s="22" t="e">
        <f>#REF!</f>
        <v>#REF!</v>
      </c>
      <c r="AO54" s="22" t="e">
        <f>#REF!</f>
        <v>#REF!</v>
      </c>
      <c r="AP54" s="22" t="e">
        <f>#REF!</f>
        <v>#REF!</v>
      </c>
      <c r="AQ54" s="22" t="e">
        <f>#REF!</f>
        <v>#REF!</v>
      </c>
      <c r="AR54" s="22" t="e">
        <f>#REF!</f>
        <v>#REF!</v>
      </c>
      <c r="AS54" s="22" t="e">
        <f>#REF!</f>
        <v>#REF!</v>
      </c>
      <c r="AT54" s="22" t="e">
        <f>#REF!</f>
        <v>#REF!</v>
      </c>
      <c r="AU54" s="22" t="e">
        <f>#REF!</f>
        <v>#REF!</v>
      </c>
      <c r="AV54" s="22" t="e">
        <f>#REF!</f>
        <v>#REF!</v>
      </c>
      <c r="AW54" s="22" t="e">
        <f>#REF!</f>
        <v>#REF!</v>
      </c>
      <c r="AX54" s="22" t="e">
        <f>#REF!</f>
        <v>#REF!</v>
      </c>
      <c r="AY54" s="22" t="e">
        <f>#REF!</f>
        <v>#REF!</v>
      </c>
      <c r="AZ54" s="22" t="e">
        <f>#REF!</f>
        <v>#REF!</v>
      </c>
      <c r="BA54" s="22" t="e">
        <f>#REF!</f>
        <v>#REF!</v>
      </c>
      <c r="BB54" s="22" t="e">
        <f>#REF!</f>
        <v>#REF!</v>
      </c>
      <c r="BC54" s="22" t="e">
        <f>#REF!</f>
        <v>#REF!</v>
      </c>
      <c r="BD54" s="22" t="e">
        <f>#REF!</f>
        <v>#REF!</v>
      </c>
      <c r="BE54" s="22" t="e">
        <f>#REF!</f>
        <v>#REF!</v>
      </c>
      <c r="BF54" s="22" t="e">
        <f>#REF!</f>
        <v>#REF!</v>
      </c>
      <c r="BG54" s="22">
        <v>14</v>
      </c>
      <c r="BH54" s="22" t="e">
        <f t="shared" si="14"/>
        <v>#REF!</v>
      </c>
      <c r="BI54" s="22" t="e">
        <f t="shared" si="15"/>
        <v>#REF!</v>
      </c>
      <c r="BJ54" s="22" t="e">
        <f t="shared" si="16"/>
        <v>#REF!</v>
      </c>
      <c r="BK54" s="22" t="e">
        <f t="shared" si="5"/>
        <v>#REF!</v>
      </c>
      <c r="BL54" s="103">
        <v>1</v>
      </c>
    </row>
    <row r="55" spans="1:64" ht="31.5" x14ac:dyDescent="0.25">
      <c r="A55" s="29">
        <v>40</v>
      </c>
      <c r="B55" s="20" t="s">
        <v>118</v>
      </c>
      <c r="C55" s="87" t="e">
        <f t="shared" si="17"/>
        <v>#REF!</v>
      </c>
      <c r="D55" s="87" t="e">
        <f t="shared" si="2"/>
        <v>#REF!</v>
      </c>
      <c r="E55" s="87" t="e">
        <f t="shared" si="3"/>
        <v>#REF!</v>
      </c>
      <c r="F55" s="87" t="e">
        <f t="shared" si="18"/>
        <v>#REF!</v>
      </c>
      <c r="G55" s="22" t="e">
        <f t="shared" si="8"/>
        <v>#REF!</v>
      </c>
      <c r="H55" s="22" t="e">
        <f t="shared" si="8"/>
        <v>#REF!</v>
      </c>
      <c r="I55" s="22" t="e">
        <f t="shared" si="9"/>
        <v>#REF!</v>
      </c>
      <c r="J55" s="22" t="e">
        <f t="shared" si="9"/>
        <v>#REF!</v>
      </c>
      <c r="K55" s="22" t="e">
        <f t="shared" si="10"/>
        <v>#REF!</v>
      </c>
      <c r="L55" s="22" t="e">
        <f t="shared" si="10"/>
        <v>#REF!</v>
      </c>
      <c r="M55" s="22" t="e">
        <f t="shared" si="11"/>
        <v>#REF!</v>
      </c>
      <c r="N55" s="22" t="e">
        <f t="shared" si="11"/>
        <v>#REF!</v>
      </c>
      <c r="O55" s="22" t="e">
        <f t="shared" si="12"/>
        <v>#REF!</v>
      </c>
      <c r="P55" s="22" t="e">
        <f t="shared" si="12"/>
        <v>#REF!</v>
      </c>
      <c r="Q55" s="22" t="e">
        <f t="shared" si="13"/>
        <v>#REF!</v>
      </c>
      <c r="R55" s="22" t="e">
        <f t="shared" si="13"/>
        <v>#REF!</v>
      </c>
      <c r="S55" s="22" t="e">
        <f>#REF!</f>
        <v>#REF!</v>
      </c>
      <c r="T55" s="22" t="e">
        <f>#REF!</f>
        <v>#REF!</v>
      </c>
      <c r="U55" s="22" t="e">
        <f>#REF!</f>
        <v>#REF!</v>
      </c>
      <c r="V55" s="22" t="e">
        <f>#REF!</f>
        <v>#REF!</v>
      </c>
      <c r="W55" s="22" t="e">
        <f>#REF!</f>
        <v>#REF!</v>
      </c>
      <c r="X55" s="22" t="e">
        <f>#REF!</f>
        <v>#REF!</v>
      </c>
      <c r="Y55" s="22" t="e">
        <f>#REF!</f>
        <v>#REF!</v>
      </c>
      <c r="Z55" s="22" t="e">
        <f>#REF!</f>
        <v>#REF!</v>
      </c>
      <c r="AA55" s="22" t="e">
        <f>#REF!</f>
        <v>#REF!</v>
      </c>
      <c r="AB55" s="22" t="e">
        <f>#REF!</f>
        <v>#REF!</v>
      </c>
      <c r="AC55" s="22" t="e">
        <f>#REF!</f>
        <v>#REF!</v>
      </c>
      <c r="AD55" s="22" t="e">
        <f>#REF!</f>
        <v>#REF!</v>
      </c>
      <c r="AE55" s="22" t="e">
        <f>#REF!</f>
        <v>#REF!</v>
      </c>
      <c r="AF55" s="22" t="e">
        <f>#REF!</f>
        <v>#REF!</v>
      </c>
      <c r="AG55" s="22" t="e">
        <f>#REF!</f>
        <v>#REF!</v>
      </c>
      <c r="AH55" s="22" t="e">
        <f>#REF!</f>
        <v>#REF!</v>
      </c>
      <c r="AI55" s="22" t="e">
        <f>#REF!</f>
        <v>#REF!</v>
      </c>
      <c r="AJ55" s="22" t="e">
        <f>#REF!</f>
        <v>#REF!</v>
      </c>
      <c r="AK55" s="22" t="e">
        <f>#REF!</f>
        <v>#REF!</v>
      </c>
      <c r="AL55" s="22" t="e">
        <f>#REF!</f>
        <v>#REF!</v>
      </c>
      <c r="AM55" s="22" t="e">
        <f>#REF!</f>
        <v>#REF!</v>
      </c>
      <c r="AN55" s="22" t="e">
        <f>#REF!</f>
        <v>#REF!</v>
      </c>
      <c r="AO55" s="22" t="e">
        <f>#REF!</f>
        <v>#REF!</v>
      </c>
      <c r="AP55" s="22" t="e">
        <f>#REF!</f>
        <v>#REF!</v>
      </c>
      <c r="AQ55" s="22" t="e">
        <f>#REF!</f>
        <v>#REF!</v>
      </c>
      <c r="AR55" s="22" t="e">
        <f>#REF!</f>
        <v>#REF!</v>
      </c>
      <c r="AS55" s="22" t="e">
        <f>#REF!</f>
        <v>#REF!</v>
      </c>
      <c r="AT55" s="22" t="e">
        <f>#REF!</f>
        <v>#REF!</v>
      </c>
      <c r="AU55" s="22" t="e">
        <f>#REF!</f>
        <v>#REF!</v>
      </c>
      <c r="AV55" s="22" t="e">
        <f>#REF!</f>
        <v>#REF!</v>
      </c>
      <c r="AW55" s="22" t="e">
        <f>#REF!</f>
        <v>#REF!</v>
      </c>
      <c r="AX55" s="22" t="e">
        <f>#REF!</f>
        <v>#REF!</v>
      </c>
      <c r="AY55" s="22" t="e">
        <f>#REF!</f>
        <v>#REF!</v>
      </c>
      <c r="AZ55" s="22" t="e">
        <f>#REF!</f>
        <v>#REF!</v>
      </c>
      <c r="BA55" s="22" t="e">
        <f>#REF!</f>
        <v>#REF!</v>
      </c>
      <c r="BB55" s="22" t="e">
        <f>#REF!</f>
        <v>#REF!</v>
      </c>
      <c r="BC55" s="22" t="e">
        <f>#REF!</f>
        <v>#REF!</v>
      </c>
      <c r="BD55" s="22" t="e">
        <f>#REF!</f>
        <v>#REF!</v>
      </c>
      <c r="BE55" s="22" t="e">
        <f>#REF!</f>
        <v>#REF!</v>
      </c>
      <c r="BF55" s="22" t="e">
        <f>#REF!</f>
        <v>#REF!</v>
      </c>
      <c r="BG55" s="87">
        <v>16</v>
      </c>
      <c r="BH55" s="22" t="e">
        <f t="shared" si="14"/>
        <v>#REF!</v>
      </c>
      <c r="BI55" s="22" t="e">
        <f t="shared" si="15"/>
        <v>#REF!</v>
      </c>
      <c r="BJ55" s="22" t="e">
        <f t="shared" si="16"/>
        <v>#REF!</v>
      </c>
      <c r="BK55" s="22" t="e">
        <f t="shared" si="5"/>
        <v>#REF!</v>
      </c>
      <c r="BL55" s="103">
        <v>1</v>
      </c>
    </row>
    <row r="56" spans="1:64" ht="47.25" x14ac:dyDescent="0.25">
      <c r="A56" s="29">
        <v>41</v>
      </c>
      <c r="B56" s="24" t="s">
        <v>119</v>
      </c>
      <c r="C56" s="22" t="e">
        <f t="shared" si="17"/>
        <v>#REF!</v>
      </c>
      <c r="D56" s="22" t="e">
        <f t="shared" si="2"/>
        <v>#REF!</v>
      </c>
      <c r="E56" s="22" t="e">
        <f t="shared" si="3"/>
        <v>#REF!</v>
      </c>
      <c r="F56" s="22" t="e">
        <f t="shared" si="18"/>
        <v>#REF!</v>
      </c>
      <c r="G56" s="22" t="e">
        <f t="shared" si="8"/>
        <v>#REF!</v>
      </c>
      <c r="H56" s="22" t="e">
        <f t="shared" si="8"/>
        <v>#REF!</v>
      </c>
      <c r="I56" s="22" t="e">
        <f t="shared" si="9"/>
        <v>#REF!</v>
      </c>
      <c r="J56" s="22" t="e">
        <f t="shared" si="9"/>
        <v>#REF!</v>
      </c>
      <c r="K56" s="22" t="e">
        <f t="shared" si="10"/>
        <v>#REF!</v>
      </c>
      <c r="L56" s="22" t="e">
        <f t="shared" si="10"/>
        <v>#REF!</v>
      </c>
      <c r="M56" s="22" t="e">
        <f t="shared" si="11"/>
        <v>#REF!</v>
      </c>
      <c r="N56" s="22" t="e">
        <f t="shared" si="11"/>
        <v>#REF!</v>
      </c>
      <c r="O56" s="22" t="e">
        <f t="shared" si="12"/>
        <v>#REF!</v>
      </c>
      <c r="P56" s="22" t="e">
        <f t="shared" si="12"/>
        <v>#REF!</v>
      </c>
      <c r="Q56" s="22" t="e">
        <f t="shared" si="13"/>
        <v>#REF!</v>
      </c>
      <c r="R56" s="22" t="e">
        <f t="shared" si="13"/>
        <v>#REF!</v>
      </c>
      <c r="S56" s="22" t="e">
        <f>#REF!</f>
        <v>#REF!</v>
      </c>
      <c r="T56" s="22" t="e">
        <f>#REF!</f>
        <v>#REF!</v>
      </c>
      <c r="U56" s="22" t="e">
        <f>#REF!</f>
        <v>#REF!</v>
      </c>
      <c r="V56" s="22" t="e">
        <f>#REF!</f>
        <v>#REF!</v>
      </c>
      <c r="W56" s="22" t="e">
        <f>#REF!</f>
        <v>#REF!</v>
      </c>
      <c r="X56" s="22" t="e">
        <f>#REF!</f>
        <v>#REF!</v>
      </c>
      <c r="Y56" s="22" t="e">
        <f>#REF!</f>
        <v>#REF!</v>
      </c>
      <c r="Z56" s="22" t="e">
        <f>#REF!</f>
        <v>#REF!</v>
      </c>
      <c r="AA56" s="22" t="e">
        <f>#REF!</f>
        <v>#REF!</v>
      </c>
      <c r="AB56" s="22" t="e">
        <f>#REF!</f>
        <v>#REF!</v>
      </c>
      <c r="AC56" s="22" t="e">
        <f>#REF!</f>
        <v>#REF!</v>
      </c>
      <c r="AD56" s="22" t="e">
        <f>#REF!</f>
        <v>#REF!</v>
      </c>
      <c r="AE56" s="22" t="e">
        <f>#REF!</f>
        <v>#REF!</v>
      </c>
      <c r="AF56" s="22" t="e">
        <f>#REF!</f>
        <v>#REF!</v>
      </c>
      <c r="AG56" s="22" t="e">
        <f>#REF!</f>
        <v>#REF!</v>
      </c>
      <c r="AH56" s="22" t="e">
        <f>#REF!</f>
        <v>#REF!</v>
      </c>
      <c r="AI56" s="22" t="e">
        <f>#REF!</f>
        <v>#REF!</v>
      </c>
      <c r="AJ56" s="22" t="e">
        <f>#REF!</f>
        <v>#REF!</v>
      </c>
      <c r="AK56" s="22" t="e">
        <f>#REF!</f>
        <v>#REF!</v>
      </c>
      <c r="AL56" s="22" t="e">
        <f>#REF!</f>
        <v>#REF!</v>
      </c>
      <c r="AM56" s="22" t="e">
        <f>#REF!</f>
        <v>#REF!</v>
      </c>
      <c r="AN56" s="22" t="e">
        <f>#REF!</f>
        <v>#REF!</v>
      </c>
      <c r="AO56" s="22" t="e">
        <f>#REF!</f>
        <v>#REF!</v>
      </c>
      <c r="AP56" s="22" t="e">
        <f>#REF!</f>
        <v>#REF!</v>
      </c>
      <c r="AQ56" s="22" t="e">
        <f>#REF!</f>
        <v>#REF!</v>
      </c>
      <c r="AR56" s="22" t="e">
        <f>#REF!</f>
        <v>#REF!</v>
      </c>
      <c r="AS56" s="22" t="e">
        <f>#REF!</f>
        <v>#REF!</v>
      </c>
      <c r="AT56" s="22" t="e">
        <f>#REF!</f>
        <v>#REF!</v>
      </c>
      <c r="AU56" s="22" t="e">
        <f>#REF!</f>
        <v>#REF!</v>
      </c>
      <c r="AV56" s="22" t="e">
        <f>#REF!</f>
        <v>#REF!</v>
      </c>
      <c r="AW56" s="22" t="e">
        <f>#REF!</f>
        <v>#REF!</v>
      </c>
      <c r="AX56" s="22" t="e">
        <f>#REF!</f>
        <v>#REF!</v>
      </c>
      <c r="AY56" s="22" t="e">
        <f>#REF!</f>
        <v>#REF!</v>
      </c>
      <c r="AZ56" s="22" t="e">
        <f>#REF!</f>
        <v>#REF!</v>
      </c>
      <c r="BA56" s="22" t="e">
        <f>#REF!</f>
        <v>#REF!</v>
      </c>
      <c r="BB56" s="22" t="e">
        <f>#REF!</f>
        <v>#REF!</v>
      </c>
      <c r="BC56" s="22" t="e">
        <f>#REF!</f>
        <v>#REF!</v>
      </c>
      <c r="BD56" s="22" t="e">
        <f>#REF!</f>
        <v>#REF!</v>
      </c>
      <c r="BE56" s="22" t="e">
        <f>#REF!</f>
        <v>#REF!</v>
      </c>
      <c r="BF56" s="22" t="e">
        <f>#REF!</f>
        <v>#REF!</v>
      </c>
      <c r="BG56" s="22">
        <v>29</v>
      </c>
      <c r="BH56" s="22" t="e">
        <f t="shared" si="14"/>
        <v>#REF!</v>
      </c>
      <c r="BI56" s="22" t="e">
        <f t="shared" si="15"/>
        <v>#REF!</v>
      </c>
      <c r="BJ56" s="22" t="e">
        <f t="shared" si="16"/>
        <v>#REF!</v>
      </c>
      <c r="BK56" s="22" t="e">
        <f t="shared" si="5"/>
        <v>#REF!</v>
      </c>
      <c r="BL56" s="103">
        <v>1</v>
      </c>
    </row>
    <row r="57" spans="1:64" ht="31.5" x14ac:dyDescent="0.25">
      <c r="A57" s="29">
        <v>42</v>
      </c>
      <c r="B57" s="24" t="s">
        <v>120</v>
      </c>
      <c r="C57" s="22" t="e">
        <f t="shared" si="17"/>
        <v>#REF!</v>
      </c>
      <c r="D57" s="22" t="e">
        <f t="shared" si="2"/>
        <v>#REF!</v>
      </c>
      <c r="E57" s="22" t="e">
        <f t="shared" si="3"/>
        <v>#REF!</v>
      </c>
      <c r="F57" s="22" t="e">
        <f t="shared" si="18"/>
        <v>#REF!</v>
      </c>
      <c r="G57" s="22" t="e">
        <f t="shared" si="8"/>
        <v>#REF!</v>
      </c>
      <c r="H57" s="22" t="e">
        <f t="shared" si="8"/>
        <v>#REF!</v>
      </c>
      <c r="I57" s="22" t="e">
        <f t="shared" si="9"/>
        <v>#REF!</v>
      </c>
      <c r="J57" s="22" t="e">
        <f t="shared" si="9"/>
        <v>#REF!</v>
      </c>
      <c r="K57" s="22" t="e">
        <f t="shared" si="10"/>
        <v>#REF!</v>
      </c>
      <c r="L57" s="22" t="e">
        <f t="shared" si="10"/>
        <v>#REF!</v>
      </c>
      <c r="M57" s="22" t="e">
        <f t="shared" si="11"/>
        <v>#REF!</v>
      </c>
      <c r="N57" s="22" t="e">
        <f t="shared" si="11"/>
        <v>#REF!</v>
      </c>
      <c r="O57" s="22" t="e">
        <f t="shared" si="12"/>
        <v>#REF!</v>
      </c>
      <c r="P57" s="22" t="e">
        <f t="shared" si="12"/>
        <v>#REF!</v>
      </c>
      <c r="Q57" s="22" t="e">
        <f t="shared" si="13"/>
        <v>#REF!</v>
      </c>
      <c r="R57" s="22" t="e">
        <f t="shared" si="13"/>
        <v>#REF!</v>
      </c>
      <c r="S57" s="22" t="e">
        <f>#REF!</f>
        <v>#REF!</v>
      </c>
      <c r="T57" s="22" t="e">
        <f>#REF!</f>
        <v>#REF!</v>
      </c>
      <c r="U57" s="22" t="e">
        <f>#REF!</f>
        <v>#REF!</v>
      </c>
      <c r="V57" s="22" t="e">
        <f>#REF!</f>
        <v>#REF!</v>
      </c>
      <c r="W57" s="22" t="e">
        <f>#REF!</f>
        <v>#REF!</v>
      </c>
      <c r="X57" s="22" t="e">
        <f>#REF!</f>
        <v>#REF!</v>
      </c>
      <c r="Y57" s="22" t="e">
        <f>#REF!</f>
        <v>#REF!</v>
      </c>
      <c r="Z57" s="22" t="e">
        <f>#REF!</f>
        <v>#REF!</v>
      </c>
      <c r="AA57" s="22" t="e">
        <f>#REF!</f>
        <v>#REF!</v>
      </c>
      <c r="AB57" s="22" t="e">
        <f>#REF!</f>
        <v>#REF!</v>
      </c>
      <c r="AC57" s="22" t="e">
        <f>#REF!</f>
        <v>#REF!</v>
      </c>
      <c r="AD57" s="22" t="e">
        <f>#REF!</f>
        <v>#REF!</v>
      </c>
      <c r="AE57" s="22" t="e">
        <f>#REF!</f>
        <v>#REF!</v>
      </c>
      <c r="AF57" s="22" t="e">
        <f>#REF!</f>
        <v>#REF!</v>
      </c>
      <c r="AG57" s="22" t="e">
        <f>#REF!</f>
        <v>#REF!</v>
      </c>
      <c r="AH57" s="22" t="e">
        <f>#REF!</f>
        <v>#REF!</v>
      </c>
      <c r="AI57" s="22" t="e">
        <f>#REF!</f>
        <v>#REF!</v>
      </c>
      <c r="AJ57" s="22" t="e">
        <f>#REF!</f>
        <v>#REF!</v>
      </c>
      <c r="AK57" s="22" t="e">
        <f>#REF!</f>
        <v>#REF!</v>
      </c>
      <c r="AL57" s="22" t="e">
        <f>#REF!</f>
        <v>#REF!</v>
      </c>
      <c r="AM57" s="22" t="e">
        <f>#REF!</f>
        <v>#REF!</v>
      </c>
      <c r="AN57" s="22" t="e">
        <f>#REF!</f>
        <v>#REF!</v>
      </c>
      <c r="AO57" s="22" t="e">
        <f>#REF!</f>
        <v>#REF!</v>
      </c>
      <c r="AP57" s="22" t="e">
        <f>#REF!</f>
        <v>#REF!</v>
      </c>
      <c r="AQ57" s="22" t="e">
        <f>#REF!</f>
        <v>#REF!</v>
      </c>
      <c r="AR57" s="22" t="e">
        <f>#REF!</f>
        <v>#REF!</v>
      </c>
      <c r="AS57" s="22" t="e">
        <f>#REF!</f>
        <v>#REF!</v>
      </c>
      <c r="AT57" s="22" t="e">
        <f>#REF!</f>
        <v>#REF!</v>
      </c>
      <c r="AU57" s="22" t="e">
        <f>#REF!</f>
        <v>#REF!</v>
      </c>
      <c r="AV57" s="22" t="e">
        <f>#REF!</f>
        <v>#REF!</v>
      </c>
      <c r="AW57" s="22" t="e">
        <f>#REF!</f>
        <v>#REF!</v>
      </c>
      <c r="AX57" s="22" t="e">
        <f>#REF!</f>
        <v>#REF!</v>
      </c>
      <c r="AY57" s="22" t="e">
        <f>#REF!</f>
        <v>#REF!</v>
      </c>
      <c r="AZ57" s="22" t="e">
        <f>#REF!</f>
        <v>#REF!</v>
      </c>
      <c r="BA57" s="22" t="e">
        <f>#REF!</f>
        <v>#REF!</v>
      </c>
      <c r="BB57" s="22" t="e">
        <f>#REF!</f>
        <v>#REF!</v>
      </c>
      <c r="BC57" s="22" t="e">
        <f>#REF!</f>
        <v>#REF!</v>
      </c>
      <c r="BD57" s="22" t="e">
        <f>#REF!</f>
        <v>#REF!</v>
      </c>
      <c r="BE57" s="22" t="e">
        <f>#REF!</f>
        <v>#REF!</v>
      </c>
      <c r="BF57" s="22" t="e">
        <f>#REF!</f>
        <v>#REF!</v>
      </c>
      <c r="BG57" s="22">
        <v>1</v>
      </c>
      <c r="BH57" s="22" t="e">
        <f t="shared" si="14"/>
        <v>#REF!</v>
      </c>
      <c r="BI57" s="22" t="e">
        <f t="shared" si="15"/>
        <v>#REF!</v>
      </c>
      <c r="BJ57" s="22" t="e">
        <f t="shared" si="16"/>
        <v>#REF!</v>
      </c>
      <c r="BK57" s="22" t="e">
        <f t="shared" si="5"/>
        <v>#REF!</v>
      </c>
      <c r="BL57" s="103">
        <v>1</v>
      </c>
    </row>
    <row r="58" spans="1:64" ht="31.5" x14ac:dyDescent="0.25">
      <c r="A58" s="29">
        <v>43</v>
      </c>
      <c r="B58" s="24" t="s">
        <v>121</v>
      </c>
      <c r="C58" s="22" t="e">
        <f t="shared" si="17"/>
        <v>#REF!</v>
      </c>
      <c r="D58" s="22" t="e">
        <f t="shared" si="2"/>
        <v>#REF!</v>
      </c>
      <c r="E58" s="22" t="e">
        <f t="shared" si="3"/>
        <v>#REF!</v>
      </c>
      <c r="F58" s="22" t="e">
        <f t="shared" si="18"/>
        <v>#REF!</v>
      </c>
      <c r="G58" s="22" t="e">
        <f t="shared" si="8"/>
        <v>#REF!</v>
      </c>
      <c r="H58" s="22" t="e">
        <f t="shared" si="8"/>
        <v>#REF!</v>
      </c>
      <c r="I58" s="22" t="e">
        <f t="shared" si="9"/>
        <v>#REF!</v>
      </c>
      <c r="J58" s="22" t="e">
        <f t="shared" si="9"/>
        <v>#REF!</v>
      </c>
      <c r="K58" s="22" t="e">
        <f t="shared" si="10"/>
        <v>#REF!</v>
      </c>
      <c r="L58" s="22" t="e">
        <f t="shared" si="10"/>
        <v>#REF!</v>
      </c>
      <c r="M58" s="22" t="e">
        <f t="shared" si="11"/>
        <v>#REF!</v>
      </c>
      <c r="N58" s="22" t="e">
        <f t="shared" si="11"/>
        <v>#REF!</v>
      </c>
      <c r="O58" s="22" t="e">
        <f t="shared" si="12"/>
        <v>#REF!</v>
      </c>
      <c r="P58" s="22" t="e">
        <f t="shared" si="12"/>
        <v>#REF!</v>
      </c>
      <c r="Q58" s="22" t="e">
        <f t="shared" si="13"/>
        <v>#REF!</v>
      </c>
      <c r="R58" s="22" t="e">
        <f t="shared" si="13"/>
        <v>#REF!</v>
      </c>
      <c r="S58" s="22" t="e">
        <f>#REF!</f>
        <v>#REF!</v>
      </c>
      <c r="T58" s="22" t="e">
        <f>#REF!</f>
        <v>#REF!</v>
      </c>
      <c r="U58" s="22" t="e">
        <f>#REF!</f>
        <v>#REF!</v>
      </c>
      <c r="V58" s="22" t="e">
        <f>#REF!</f>
        <v>#REF!</v>
      </c>
      <c r="W58" s="22" t="e">
        <f>#REF!</f>
        <v>#REF!</v>
      </c>
      <c r="X58" s="22" t="e">
        <f>#REF!</f>
        <v>#REF!</v>
      </c>
      <c r="Y58" s="22" t="e">
        <f>#REF!</f>
        <v>#REF!</v>
      </c>
      <c r="Z58" s="22" t="e">
        <f>#REF!</f>
        <v>#REF!</v>
      </c>
      <c r="AA58" s="22" t="e">
        <f>#REF!</f>
        <v>#REF!</v>
      </c>
      <c r="AB58" s="22" t="e">
        <f>#REF!</f>
        <v>#REF!</v>
      </c>
      <c r="AC58" s="22" t="e">
        <f>#REF!</f>
        <v>#REF!</v>
      </c>
      <c r="AD58" s="22" t="e">
        <f>#REF!</f>
        <v>#REF!</v>
      </c>
      <c r="AE58" s="22" t="e">
        <f>#REF!</f>
        <v>#REF!</v>
      </c>
      <c r="AF58" s="22" t="e">
        <f>#REF!</f>
        <v>#REF!</v>
      </c>
      <c r="AG58" s="22" t="e">
        <f>#REF!</f>
        <v>#REF!</v>
      </c>
      <c r="AH58" s="22" t="e">
        <f>#REF!</f>
        <v>#REF!</v>
      </c>
      <c r="AI58" s="22" t="e">
        <f>#REF!</f>
        <v>#REF!</v>
      </c>
      <c r="AJ58" s="22" t="e">
        <f>#REF!</f>
        <v>#REF!</v>
      </c>
      <c r="AK58" s="22" t="e">
        <f>#REF!</f>
        <v>#REF!</v>
      </c>
      <c r="AL58" s="22" t="e">
        <f>#REF!</f>
        <v>#REF!</v>
      </c>
      <c r="AM58" s="22" t="e">
        <f>#REF!</f>
        <v>#REF!</v>
      </c>
      <c r="AN58" s="22" t="e">
        <f>#REF!</f>
        <v>#REF!</v>
      </c>
      <c r="AO58" s="22" t="e">
        <f>#REF!</f>
        <v>#REF!</v>
      </c>
      <c r="AP58" s="22" t="e">
        <f>#REF!</f>
        <v>#REF!</v>
      </c>
      <c r="AQ58" s="22" t="e">
        <f>#REF!</f>
        <v>#REF!</v>
      </c>
      <c r="AR58" s="22" t="e">
        <f>#REF!</f>
        <v>#REF!</v>
      </c>
      <c r="AS58" s="22" t="e">
        <f>#REF!</f>
        <v>#REF!</v>
      </c>
      <c r="AT58" s="22" t="e">
        <f>#REF!</f>
        <v>#REF!</v>
      </c>
      <c r="AU58" s="22" t="e">
        <f>#REF!</f>
        <v>#REF!</v>
      </c>
      <c r="AV58" s="22" t="e">
        <f>#REF!</f>
        <v>#REF!</v>
      </c>
      <c r="AW58" s="22" t="e">
        <f>#REF!</f>
        <v>#REF!</v>
      </c>
      <c r="AX58" s="22" t="e">
        <f>#REF!</f>
        <v>#REF!</v>
      </c>
      <c r="AY58" s="22" t="e">
        <f>#REF!</f>
        <v>#REF!</v>
      </c>
      <c r="AZ58" s="22" t="e">
        <f>#REF!</f>
        <v>#REF!</v>
      </c>
      <c r="BA58" s="22" t="e">
        <f>#REF!</f>
        <v>#REF!</v>
      </c>
      <c r="BB58" s="22" t="e">
        <f>#REF!</f>
        <v>#REF!</v>
      </c>
      <c r="BC58" s="22" t="e">
        <f>#REF!</f>
        <v>#REF!</v>
      </c>
      <c r="BD58" s="22" t="e">
        <f>#REF!</f>
        <v>#REF!</v>
      </c>
      <c r="BE58" s="22" t="e">
        <f>#REF!</f>
        <v>#REF!</v>
      </c>
      <c r="BF58" s="22" t="e">
        <f>#REF!</f>
        <v>#REF!</v>
      </c>
      <c r="BG58" s="22">
        <v>3</v>
      </c>
      <c r="BH58" s="22" t="e">
        <f t="shared" si="14"/>
        <v>#REF!</v>
      </c>
      <c r="BI58" s="22" t="e">
        <f t="shared" si="15"/>
        <v>#REF!</v>
      </c>
      <c r="BJ58" s="22" t="e">
        <f t="shared" si="16"/>
        <v>#REF!</v>
      </c>
      <c r="BK58" s="22" t="e">
        <f t="shared" si="5"/>
        <v>#REF!</v>
      </c>
      <c r="BL58" s="103">
        <v>1</v>
      </c>
    </row>
    <row r="59" spans="1:64" ht="47.25" x14ac:dyDescent="0.25">
      <c r="A59" s="29">
        <v>44</v>
      </c>
      <c r="B59" s="20" t="s">
        <v>122</v>
      </c>
      <c r="C59" s="87" t="e">
        <f t="shared" si="17"/>
        <v>#REF!</v>
      </c>
      <c r="D59" s="87" t="e">
        <f t="shared" si="2"/>
        <v>#REF!</v>
      </c>
      <c r="E59" s="87" t="e">
        <f t="shared" si="3"/>
        <v>#REF!</v>
      </c>
      <c r="F59" s="87" t="e">
        <f t="shared" si="18"/>
        <v>#REF!</v>
      </c>
      <c r="G59" s="22" t="e">
        <f t="shared" si="8"/>
        <v>#REF!</v>
      </c>
      <c r="H59" s="22" t="e">
        <f t="shared" si="8"/>
        <v>#REF!</v>
      </c>
      <c r="I59" s="22" t="e">
        <f t="shared" si="9"/>
        <v>#REF!</v>
      </c>
      <c r="J59" s="22" t="e">
        <f t="shared" si="9"/>
        <v>#REF!</v>
      </c>
      <c r="K59" s="22" t="e">
        <f t="shared" si="10"/>
        <v>#REF!</v>
      </c>
      <c r="L59" s="22" t="e">
        <f t="shared" si="10"/>
        <v>#REF!</v>
      </c>
      <c r="M59" s="22" t="e">
        <f t="shared" si="11"/>
        <v>#REF!</v>
      </c>
      <c r="N59" s="22" t="e">
        <f t="shared" si="11"/>
        <v>#REF!</v>
      </c>
      <c r="O59" s="22" t="e">
        <f t="shared" si="12"/>
        <v>#REF!</v>
      </c>
      <c r="P59" s="22" t="e">
        <f t="shared" si="12"/>
        <v>#REF!</v>
      </c>
      <c r="Q59" s="22" t="e">
        <f t="shared" si="13"/>
        <v>#REF!</v>
      </c>
      <c r="R59" s="22" t="e">
        <f t="shared" si="13"/>
        <v>#REF!</v>
      </c>
      <c r="S59" s="22" t="e">
        <f>#REF!</f>
        <v>#REF!</v>
      </c>
      <c r="T59" s="22" t="e">
        <f>#REF!</f>
        <v>#REF!</v>
      </c>
      <c r="U59" s="22" t="e">
        <f>#REF!</f>
        <v>#REF!</v>
      </c>
      <c r="V59" s="22" t="e">
        <f>#REF!</f>
        <v>#REF!</v>
      </c>
      <c r="W59" s="22" t="e">
        <f>#REF!</f>
        <v>#REF!</v>
      </c>
      <c r="X59" s="22" t="e">
        <f>#REF!</f>
        <v>#REF!</v>
      </c>
      <c r="Y59" s="22" t="e">
        <f>#REF!</f>
        <v>#REF!</v>
      </c>
      <c r="Z59" s="22" t="e">
        <f>#REF!</f>
        <v>#REF!</v>
      </c>
      <c r="AA59" s="22" t="e">
        <f>#REF!</f>
        <v>#REF!</v>
      </c>
      <c r="AB59" s="22" t="e">
        <f>#REF!</f>
        <v>#REF!</v>
      </c>
      <c r="AC59" s="22" t="e">
        <f>#REF!</f>
        <v>#REF!</v>
      </c>
      <c r="AD59" s="22" t="e">
        <f>#REF!</f>
        <v>#REF!</v>
      </c>
      <c r="AE59" s="22" t="e">
        <f>#REF!</f>
        <v>#REF!</v>
      </c>
      <c r="AF59" s="22" t="e">
        <f>#REF!</f>
        <v>#REF!</v>
      </c>
      <c r="AG59" s="22" t="e">
        <f>#REF!</f>
        <v>#REF!</v>
      </c>
      <c r="AH59" s="22" t="e">
        <f>#REF!</f>
        <v>#REF!</v>
      </c>
      <c r="AI59" s="22" t="e">
        <f>#REF!</f>
        <v>#REF!</v>
      </c>
      <c r="AJ59" s="22" t="e">
        <f>#REF!</f>
        <v>#REF!</v>
      </c>
      <c r="AK59" s="22" t="e">
        <f>#REF!</f>
        <v>#REF!</v>
      </c>
      <c r="AL59" s="22" t="e">
        <f>#REF!</f>
        <v>#REF!</v>
      </c>
      <c r="AM59" s="22" t="e">
        <f>#REF!</f>
        <v>#REF!</v>
      </c>
      <c r="AN59" s="22" t="e">
        <f>#REF!</f>
        <v>#REF!</v>
      </c>
      <c r="AO59" s="22" t="e">
        <f>#REF!</f>
        <v>#REF!</v>
      </c>
      <c r="AP59" s="22" t="e">
        <f>#REF!</f>
        <v>#REF!</v>
      </c>
      <c r="AQ59" s="22" t="e">
        <f>#REF!</f>
        <v>#REF!</v>
      </c>
      <c r="AR59" s="22" t="e">
        <f>#REF!</f>
        <v>#REF!</v>
      </c>
      <c r="AS59" s="22" t="e">
        <f>#REF!</f>
        <v>#REF!</v>
      </c>
      <c r="AT59" s="22" t="e">
        <f>#REF!</f>
        <v>#REF!</v>
      </c>
      <c r="AU59" s="22" t="e">
        <f>#REF!</f>
        <v>#REF!</v>
      </c>
      <c r="AV59" s="22" t="e">
        <f>#REF!</f>
        <v>#REF!</v>
      </c>
      <c r="AW59" s="22" t="e">
        <f>#REF!</f>
        <v>#REF!</v>
      </c>
      <c r="AX59" s="22" t="e">
        <f>#REF!</f>
        <v>#REF!</v>
      </c>
      <c r="AY59" s="22" t="e">
        <f>#REF!</f>
        <v>#REF!</v>
      </c>
      <c r="AZ59" s="22" t="e">
        <f>#REF!</f>
        <v>#REF!</v>
      </c>
      <c r="BA59" s="22" t="e">
        <f>#REF!</f>
        <v>#REF!</v>
      </c>
      <c r="BB59" s="22" t="e">
        <f>#REF!</f>
        <v>#REF!</v>
      </c>
      <c r="BC59" s="22" t="e">
        <f>#REF!</f>
        <v>#REF!</v>
      </c>
      <c r="BD59" s="22" t="e">
        <f>#REF!</f>
        <v>#REF!</v>
      </c>
      <c r="BE59" s="22" t="e">
        <f>#REF!</f>
        <v>#REF!</v>
      </c>
      <c r="BF59" s="22" t="e">
        <f>#REF!</f>
        <v>#REF!</v>
      </c>
      <c r="BG59" s="87">
        <v>4</v>
      </c>
      <c r="BH59" s="22" t="e">
        <f t="shared" si="14"/>
        <v>#REF!</v>
      </c>
      <c r="BI59" s="22" t="e">
        <f t="shared" si="15"/>
        <v>#REF!</v>
      </c>
      <c r="BJ59" s="22" t="e">
        <f t="shared" si="16"/>
        <v>#REF!</v>
      </c>
      <c r="BK59" s="87" t="e">
        <f t="shared" si="5"/>
        <v>#REF!</v>
      </c>
      <c r="BL59" s="103">
        <v>1</v>
      </c>
    </row>
    <row r="60" spans="1:64" ht="33.75" customHeight="1" x14ac:dyDescent="0.25">
      <c r="A60" s="29">
        <v>45</v>
      </c>
      <c r="B60" s="24" t="s">
        <v>123</v>
      </c>
      <c r="C60" s="22" t="e">
        <f t="shared" si="17"/>
        <v>#REF!</v>
      </c>
      <c r="D60" s="22" t="e">
        <f t="shared" si="2"/>
        <v>#REF!</v>
      </c>
      <c r="E60" s="22" t="e">
        <f t="shared" si="3"/>
        <v>#REF!</v>
      </c>
      <c r="F60" s="22" t="e">
        <f t="shared" si="18"/>
        <v>#REF!</v>
      </c>
      <c r="G60" s="22" t="e">
        <f t="shared" si="8"/>
        <v>#REF!</v>
      </c>
      <c r="H60" s="22" t="e">
        <f t="shared" si="8"/>
        <v>#REF!</v>
      </c>
      <c r="I60" s="22" t="e">
        <f t="shared" si="9"/>
        <v>#REF!</v>
      </c>
      <c r="J60" s="22" t="e">
        <f t="shared" si="9"/>
        <v>#REF!</v>
      </c>
      <c r="K60" s="22" t="e">
        <f t="shared" si="10"/>
        <v>#REF!</v>
      </c>
      <c r="L60" s="22" t="e">
        <f t="shared" si="10"/>
        <v>#REF!</v>
      </c>
      <c r="M60" s="22" t="e">
        <f t="shared" si="11"/>
        <v>#REF!</v>
      </c>
      <c r="N60" s="22" t="e">
        <f t="shared" si="11"/>
        <v>#REF!</v>
      </c>
      <c r="O60" s="22" t="e">
        <f t="shared" si="12"/>
        <v>#REF!</v>
      </c>
      <c r="P60" s="22" t="e">
        <f t="shared" si="12"/>
        <v>#REF!</v>
      </c>
      <c r="Q60" s="22" t="e">
        <f t="shared" si="13"/>
        <v>#REF!</v>
      </c>
      <c r="R60" s="22" t="e">
        <f t="shared" si="13"/>
        <v>#REF!</v>
      </c>
      <c r="S60" s="22" t="e">
        <f>#REF!</f>
        <v>#REF!</v>
      </c>
      <c r="T60" s="22" t="e">
        <f>#REF!</f>
        <v>#REF!</v>
      </c>
      <c r="U60" s="22" t="e">
        <f>#REF!</f>
        <v>#REF!</v>
      </c>
      <c r="V60" s="22" t="e">
        <f>#REF!</f>
        <v>#REF!</v>
      </c>
      <c r="W60" s="22" t="e">
        <f>#REF!</f>
        <v>#REF!</v>
      </c>
      <c r="X60" s="22" t="e">
        <f>#REF!</f>
        <v>#REF!</v>
      </c>
      <c r="Y60" s="22" t="e">
        <f>#REF!</f>
        <v>#REF!</v>
      </c>
      <c r="Z60" s="22" t="e">
        <f>#REF!</f>
        <v>#REF!</v>
      </c>
      <c r="AA60" s="22" t="e">
        <f>#REF!</f>
        <v>#REF!</v>
      </c>
      <c r="AB60" s="22" t="e">
        <f>#REF!</f>
        <v>#REF!</v>
      </c>
      <c r="AC60" s="22" t="e">
        <f>#REF!</f>
        <v>#REF!</v>
      </c>
      <c r="AD60" s="22" t="e">
        <f>#REF!</f>
        <v>#REF!</v>
      </c>
      <c r="AE60" s="22" t="e">
        <f>#REF!</f>
        <v>#REF!</v>
      </c>
      <c r="AF60" s="22" t="e">
        <f>#REF!</f>
        <v>#REF!</v>
      </c>
      <c r="AG60" s="22" t="e">
        <f>#REF!</f>
        <v>#REF!</v>
      </c>
      <c r="AH60" s="22" t="e">
        <f>#REF!</f>
        <v>#REF!</v>
      </c>
      <c r="AI60" s="22" t="e">
        <f>#REF!</f>
        <v>#REF!</v>
      </c>
      <c r="AJ60" s="22" t="e">
        <f>#REF!</f>
        <v>#REF!</v>
      </c>
      <c r="AK60" s="22" t="e">
        <f>#REF!</f>
        <v>#REF!</v>
      </c>
      <c r="AL60" s="22" t="e">
        <f>#REF!</f>
        <v>#REF!</v>
      </c>
      <c r="AM60" s="22" t="e">
        <f>#REF!</f>
        <v>#REF!</v>
      </c>
      <c r="AN60" s="22" t="e">
        <f>#REF!</f>
        <v>#REF!</v>
      </c>
      <c r="AO60" s="22" t="e">
        <f>#REF!</f>
        <v>#REF!</v>
      </c>
      <c r="AP60" s="22" t="e">
        <f>#REF!</f>
        <v>#REF!</v>
      </c>
      <c r="AQ60" s="22" t="e">
        <f>#REF!</f>
        <v>#REF!</v>
      </c>
      <c r="AR60" s="22" t="e">
        <f>#REF!</f>
        <v>#REF!</v>
      </c>
      <c r="AS60" s="22" t="e">
        <f>#REF!</f>
        <v>#REF!</v>
      </c>
      <c r="AT60" s="22" t="e">
        <f>#REF!</f>
        <v>#REF!</v>
      </c>
      <c r="AU60" s="22" t="e">
        <f>#REF!</f>
        <v>#REF!</v>
      </c>
      <c r="AV60" s="22" t="e">
        <f>#REF!</f>
        <v>#REF!</v>
      </c>
      <c r="AW60" s="22" t="e">
        <f>#REF!</f>
        <v>#REF!</v>
      </c>
      <c r="AX60" s="22" t="e">
        <f>#REF!</f>
        <v>#REF!</v>
      </c>
      <c r="AY60" s="22" t="e">
        <f>#REF!</f>
        <v>#REF!</v>
      </c>
      <c r="AZ60" s="22" t="e">
        <f>#REF!</f>
        <v>#REF!</v>
      </c>
      <c r="BA60" s="22" t="e">
        <f>#REF!</f>
        <v>#REF!</v>
      </c>
      <c r="BB60" s="22" t="e">
        <f>#REF!</f>
        <v>#REF!</v>
      </c>
      <c r="BC60" s="22" t="e">
        <f>#REF!</f>
        <v>#REF!</v>
      </c>
      <c r="BD60" s="22" t="e">
        <f>#REF!</f>
        <v>#REF!</v>
      </c>
      <c r="BE60" s="22" t="e">
        <f>#REF!</f>
        <v>#REF!</v>
      </c>
      <c r="BF60" s="22" t="e">
        <f>#REF!</f>
        <v>#REF!</v>
      </c>
      <c r="BG60" s="22">
        <v>8</v>
      </c>
      <c r="BH60" s="22" t="e">
        <f t="shared" si="14"/>
        <v>#REF!</v>
      </c>
      <c r="BI60" s="22" t="e">
        <f t="shared" si="15"/>
        <v>#REF!</v>
      </c>
      <c r="BJ60" s="22" t="e">
        <f t="shared" si="16"/>
        <v>#REF!</v>
      </c>
      <c r="BK60" s="22" t="e">
        <f t="shared" si="5"/>
        <v>#REF!</v>
      </c>
      <c r="BL60" s="103">
        <v>1</v>
      </c>
    </row>
    <row r="61" spans="1:64" ht="31.5" x14ac:dyDescent="0.25">
      <c r="A61" s="29">
        <v>46</v>
      </c>
      <c r="B61" s="24" t="s">
        <v>124</v>
      </c>
      <c r="C61" s="22" t="e">
        <f t="shared" si="17"/>
        <v>#REF!</v>
      </c>
      <c r="D61" s="22" t="e">
        <f t="shared" si="2"/>
        <v>#REF!</v>
      </c>
      <c r="E61" s="22" t="e">
        <f t="shared" si="3"/>
        <v>#REF!</v>
      </c>
      <c r="F61" s="22" t="e">
        <f t="shared" si="18"/>
        <v>#REF!</v>
      </c>
      <c r="G61" s="22" t="e">
        <f t="shared" si="8"/>
        <v>#REF!</v>
      </c>
      <c r="H61" s="22" t="e">
        <f t="shared" si="8"/>
        <v>#REF!</v>
      </c>
      <c r="I61" s="22" t="e">
        <f t="shared" si="9"/>
        <v>#REF!</v>
      </c>
      <c r="J61" s="22" t="e">
        <f t="shared" si="9"/>
        <v>#REF!</v>
      </c>
      <c r="K61" s="22" t="e">
        <f t="shared" si="10"/>
        <v>#REF!</v>
      </c>
      <c r="L61" s="22" t="e">
        <f t="shared" si="10"/>
        <v>#REF!</v>
      </c>
      <c r="M61" s="22" t="e">
        <f t="shared" si="11"/>
        <v>#REF!</v>
      </c>
      <c r="N61" s="22" t="e">
        <f t="shared" si="11"/>
        <v>#REF!</v>
      </c>
      <c r="O61" s="22" t="e">
        <f t="shared" si="12"/>
        <v>#REF!</v>
      </c>
      <c r="P61" s="22" t="e">
        <f t="shared" si="12"/>
        <v>#REF!</v>
      </c>
      <c r="Q61" s="22" t="e">
        <f t="shared" si="13"/>
        <v>#REF!</v>
      </c>
      <c r="R61" s="22" t="e">
        <f t="shared" si="13"/>
        <v>#REF!</v>
      </c>
      <c r="S61" s="22" t="e">
        <f>#REF!</f>
        <v>#REF!</v>
      </c>
      <c r="T61" s="22" t="e">
        <f>#REF!</f>
        <v>#REF!</v>
      </c>
      <c r="U61" s="22" t="e">
        <f>#REF!</f>
        <v>#REF!</v>
      </c>
      <c r="V61" s="22" t="e">
        <f>#REF!</f>
        <v>#REF!</v>
      </c>
      <c r="W61" s="22" t="e">
        <f>#REF!</f>
        <v>#REF!</v>
      </c>
      <c r="X61" s="22" t="e">
        <f>#REF!</f>
        <v>#REF!</v>
      </c>
      <c r="Y61" s="22" t="e">
        <f>#REF!</f>
        <v>#REF!</v>
      </c>
      <c r="Z61" s="22" t="e">
        <f>#REF!</f>
        <v>#REF!</v>
      </c>
      <c r="AA61" s="22" t="e">
        <f>#REF!</f>
        <v>#REF!</v>
      </c>
      <c r="AB61" s="22" t="e">
        <f>#REF!</f>
        <v>#REF!</v>
      </c>
      <c r="AC61" s="22" t="e">
        <f>#REF!</f>
        <v>#REF!</v>
      </c>
      <c r="AD61" s="22" t="e">
        <f>#REF!</f>
        <v>#REF!</v>
      </c>
      <c r="AE61" s="22" t="e">
        <f>#REF!</f>
        <v>#REF!</v>
      </c>
      <c r="AF61" s="22" t="e">
        <f>#REF!</f>
        <v>#REF!</v>
      </c>
      <c r="AG61" s="22" t="e">
        <f>#REF!</f>
        <v>#REF!</v>
      </c>
      <c r="AH61" s="22" t="e">
        <f>#REF!</f>
        <v>#REF!</v>
      </c>
      <c r="AI61" s="22" t="e">
        <f>#REF!</f>
        <v>#REF!</v>
      </c>
      <c r="AJ61" s="22" t="e">
        <f>#REF!</f>
        <v>#REF!</v>
      </c>
      <c r="AK61" s="22" t="e">
        <f>#REF!</f>
        <v>#REF!</v>
      </c>
      <c r="AL61" s="22" t="e">
        <f>#REF!</f>
        <v>#REF!</v>
      </c>
      <c r="AM61" s="22" t="e">
        <f>#REF!</f>
        <v>#REF!</v>
      </c>
      <c r="AN61" s="22" t="e">
        <f>#REF!</f>
        <v>#REF!</v>
      </c>
      <c r="AO61" s="22" t="e">
        <f>#REF!</f>
        <v>#REF!</v>
      </c>
      <c r="AP61" s="22" t="e">
        <f>#REF!</f>
        <v>#REF!</v>
      </c>
      <c r="AQ61" s="22" t="e">
        <f>#REF!</f>
        <v>#REF!</v>
      </c>
      <c r="AR61" s="22" t="e">
        <f>#REF!</f>
        <v>#REF!</v>
      </c>
      <c r="AS61" s="22" t="e">
        <f>#REF!</f>
        <v>#REF!</v>
      </c>
      <c r="AT61" s="22" t="e">
        <f>#REF!</f>
        <v>#REF!</v>
      </c>
      <c r="AU61" s="22" t="e">
        <f>#REF!</f>
        <v>#REF!</v>
      </c>
      <c r="AV61" s="22" t="e">
        <f>#REF!</f>
        <v>#REF!</v>
      </c>
      <c r="AW61" s="22" t="e">
        <f>#REF!</f>
        <v>#REF!</v>
      </c>
      <c r="AX61" s="22" t="e">
        <f>#REF!</f>
        <v>#REF!</v>
      </c>
      <c r="AY61" s="22" t="e">
        <f>#REF!</f>
        <v>#REF!</v>
      </c>
      <c r="AZ61" s="22" t="e">
        <f>#REF!</f>
        <v>#REF!</v>
      </c>
      <c r="BA61" s="22" t="e">
        <f>#REF!</f>
        <v>#REF!</v>
      </c>
      <c r="BB61" s="22" t="e">
        <f>#REF!</f>
        <v>#REF!</v>
      </c>
      <c r="BC61" s="22" t="e">
        <f>#REF!</f>
        <v>#REF!</v>
      </c>
      <c r="BD61" s="22" t="e">
        <f>#REF!</f>
        <v>#REF!</v>
      </c>
      <c r="BE61" s="22" t="e">
        <f>#REF!</f>
        <v>#REF!</v>
      </c>
      <c r="BF61" s="22" t="e">
        <f>#REF!</f>
        <v>#REF!</v>
      </c>
      <c r="BG61" s="22">
        <v>6</v>
      </c>
      <c r="BH61" s="22" t="e">
        <f t="shared" si="14"/>
        <v>#REF!</v>
      </c>
      <c r="BI61" s="22" t="e">
        <f t="shared" si="15"/>
        <v>#REF!</v>
      </c>
      <c r="BJ61" s="22" t="e">
        <f t="shared" si="16"/>
        <v>#REF!</v>
      </c>
      <c r="BK61" s="22" t="e">
        <f t="shared" si="5"/>
        <v>#REF!</v>
      </c>
      <c r="BL61" s="103">
        <v>1</v>
      </c>
    </row>
    <row r="62" spans="1:64" ht="47.25" x14ac:dyDescent="0.25">
      <c r="A62" s="29">
        <v>47</v>
      </c>
      <c r="B62" s="24" t="s">
        <v>125</v>
      </c>
      <c r="C62" s="22" t="e">
        <f t="shared" si="17"/>
        <v>#REF!</v>
      </c>
      <c r="D62" s="22" t="e">
        <f t="shared" si="2"/>
        <v>#REF!</v>
      </c>
      <c r="E62" s="22" t="e">
        <f t="shared" si="3"/>
        <v>#REF!</v>
      </c>
      <c r="F62" s="22" t="e">
        <f t="shared" si="18"/>
        <v>#REF!</v>
      </c>
      <c r="G62" s="22" t="e">
        <f t="shared" si="8"/>
        <v>#REF!</v>
      </c>
      <c r="H62" s="22" t="e">
        <f t="shared" si="8"/>
        <v>#REF!</v>
      </c>
      <c r="I62" s="22" t="e">
        <f t="shared" si="9"/>
        <v>#REF!</v>
      </c>
      <c r="J62" s="22" t="e">
        <f t="shared" si="9"/>
        <v>#REF!</v>
      </c>
      <c r="K62" s="22" t="e">
        <f t="shared" si="10"/>
        <v>#REF!</v>
      </c>
      <c r="L62" s="22" t="e">
        <f t="shared" si="10"/>
        <v>#REF!</v>
      </c>
      <c r="M62" s="22" t="e">
        <f t="shared" si="11"/>
        <v>#REF!</v>
      </c>
      <c r="N62" s="22" t="e">
        <f t="shared" si="11"/>
        <v>#REF!</v>
      </c>
      <c r="O62" s="22" t="e">
        <f t="shared" si="12"/>
        <v>#REF!</v>
      </c>
      <c r="P62" s="22" t="e">
        <f t="shared" si="12"/>
        <v>#REF!</v>
      </c>
      <c r="Q62" s="22" t="e">
        <f t="shared" si="13"/>
        <v>#REF!</v>
      </c>
      <c r="R62" s="22" t="e">
        <f t="shared" si="13"/>
        <v>#REF!</v>
      </c>
      <c r="S62" s="22" t="e">
        <f>#REF!</f>
        <v>#REF!</v>
      </c>
      <c r="T62" s="22" t="e">
        <f>#REF!</f>
        <v>#REF!</v>
      </c>
      <c r="U62" s="22" t="e">
        <f>#REF!</f>
        <v>#REF!</v>
      </c>
      <c r="V62" s="22" t="e">
        <f>#REF!</f>
        <v>#REF!</v>
      </c>
      <c r="W62" s="22" t="e">
        <f>#REF!</f>
        <v>#REF!</v>
      </c>
      <c r="X62" s="22" t="e">
        <f>#REF!</f>
        <v>#REF!</v>
      </c>
      <c r="Y62" s="22" t="e">
        <f>#REF!</f>
        <v>#REF!</v>
      </c>
      <c r="Z62" s="22" t="e">
        <f>#REF!</f>
        <v>#REF!</v>
      </c>
      <c r="AA62" s="22" t="e">
        <f>#REF!</f>
        <v>#REF!</v>
      </c>
      <c r="AB62" s="22" t="e">
        <f>#REF!</f>
        <v>#REF!</v>
      </c>
      <c r="AC62" s="22" t="e">
        <f>#REF!</f>
        <v>#REF!</v>
      </c>
      <c r="AD62" s="22" t="e">
        <f>#REF!</f>
        <v>#REF!</v>
      </c>
      <c r="AE62" s="22" t="e">
        <f>#REF!</f>
        <v>#REF!</v>
      </c>
      <c r="AF62" s="22" t="e">
        <f>#REF!</f>
        <v>#REF!</v>
      </c>
      <c r="AG62" s="22" t="e">
        <f>#REF!</f>
        <v>#REF!</v>
      </c>
      <c r="AH62" s="22" t="e">
        <f>#REF!</f>
        <v>#REF!</v>
      </c>
      <c r="AI62" s="22" t="e">
        <f>#REF!</f>
        <v>#REF!</v>
      </c>
      <c r="AJ62" s="22" t="e">
        <f>#REF!</f>
        <v>#REF!</v>
      </c>
      <c r="AK62" s="22" t="e">
        <f>#REF!</f>
        <v>#REF!</v>
      </c>
      <c r="AL62" s="22" t="e">
        <f>#REF!</f>
        <v>#REF!</v>
      </c>
      <c r="AM62" s="22" t="e">
        <f>#REF!</f>
        <v>#REF!</v>
      </c>
      <c r="AN62" s="22" t="e">
        <f>#REF!</f>
        <v>#REF!</v>
      </c>
      <c r="AO62" s="22" t="e">
        <f>#REF!</f>
        <v>#REF!</v>
      </c>
      <c r="AP62" s="22" t="e">
        <f>#REF!</f>
        <v>#REF!</v>
      </c>
      <c r="AQ62" s="22" t="e">
        <f>#REF!</f>
        <v>#REF!</v>
      </c>
      <c r="AR62" s="22" t="e">
        <f>#REF!</f>
        <v>#REF!</v>
      </c>
      <c r="AS62" s="22" t="e">
        <f>#REF!</f>
        <v>#REF!</v>
      </c>
      <c r="AT62" s="22" t="e">
        <f>#REF!</f>
        <v>#REF!</v>
      </c>
      <c r="AU62" s="22" t="e">
        <f>#REF!</f>
        <v>#REF!</v>
      </c>
      <c r="AV62" s="22" t="e">
        <f>#REF!</f>
        <v>#REF!</v>
      </c>
      <c r="AW62" s="22" t="e">
        <f>#REF!</f>
        <v>#REF!</v>
      </c>
      <c r="AX62" s="22" t="e">
        <f>#REF!</f>
        <v>#REF!</v>
      </c>
      <c r="AY62" s="22" t="e">
        <f>#REF!</f>
        <v>#REF!</v>
      </c>
      <c r="AZ62" s="22" t="e">
        <f>#REF!</f>
        <v>#REF!</v>
      </c>
      <c r="BA62" s="22" t="e">
        <f>#REF!</f>
        <v>#REF!</v>
      </c>
      <c r="BB62" s="22" t="e">
        <f>#REF!</f>
        <v>#REF!</v>
      </c>
      <c r="BC62" s="22" t="e">
        <f>#REF!</f>
        <v>#REF!</v>
      </c>
      <c r="BD62" s="22" t="e">
        <f>#REF!</f>
        <v>#REF!</v>
      </c>
      <c r="BE62" s="22" t="e">
        <f>#REF!</f>
        <v>#REF!</v>
      </c>
      <c r="BF62" s="22" t="e">
        <f>#REF!</f>
        <v>#REF!</v>
      </c>
      <c r="BG62" s="22">
        <v>2</v>
      </c>
      <c r="BH62" s="22" t="e">
        <f t="shared" si="14"/>
        <v>#REF!</v>
      </c>
      <c r="BI62" s="22" t="e">
        <f t="shared" si="15"/>
        <v>#REF!</v>
      </c>
      <c r="BJ62" s="22" t="e">
        <f t="shared" si="16"/>
        <v>#REF!</v>
      </c>
      <c r="BK62" s="22" t="e">
        <f t="shared" si="5"/>
        <v>#REF!</v>
      </c>
      <c r="BL62" s="103">
        <v>1</v>
      </c>
    </row>
    <row r="63" spans="1:64" ht="15.75" x14ac:dyDescent="0.25">
      <c r="A63" s="29">
        <v>48</v>
      </c>
      <c r="B63" s="24" t="s">
        <v>126</v>
      </c>
      <c r="C63" s="22" t="e">
        <f t="shared" si="17"/>
        <v>#REF!</v>
      </c>
      <c r="D63" s="22" t="e">
        <f t="shared" si="2"/>
        <v>#REF!</v>
      </c>
      <c r="E63" s="22" t="e">
        <f t="shared" si="3"/>
        <v>#REF!</v>
      </c>
      <c r="F63" s="22" t="e">
        <f t="shared" si="18"/>
        <v>#REF!</v>
      </c>
      <c r="G63" s="22" t="e">
        <f t="shared" si="8"/>
        <v>#REF!</v>
      </c>
      <c r="H63" s="22" t="e">
        <f t="shared" si="8"/>
        <v>#REF!</v>
      </c>
      <c r="I63" s="22" t="e">
        <f t="shared" si="9"/>
        <v>#REF!</v>
      </c>
      <c r="J63" s="22" t="e">
        <f t="shared" si="9"/>
        <v>#REF!</v>
      </c>
      <c r="K63" s="22" t="e">
        <f t="shared" si="10"/>
        <v>#REF!</v>
      </c>
      <c r="L63" s="22" t="e">
        <f t="shared" si="10"/>
        <v>#REF!</v>
      </c>
      <c r="M63" s="22" t="e">
        <f t="shared" si="11"/>
        <v>#REF!</v>
      </c>
      <c r="N63" s="22" t="e">
        <f t="shared" si="11"/>
        <v>#REF!</v>
      </c>
      <c r="O63" s="22" t="e">
        <f t="shared" si="12"/>
        <v>#REF!</v>
      </c>
      <c r="P63" s="22" t="e">
        <f t="shared" si="12"/>
        <v>#REF!</v>
      </c>
      <c r="Q63" s="22" t="e">
        <f t="shared" si="13"/>
        <v>#REF!</v>
      </c>
      <c r="R63" s="22" t="e">
        <f t="shared" si="13"/>
        <v>#REF!</v>
      </c>
      <c r="S63" s="22" t="e">
        <f>#REF!</f>
        <v>#REF!</v>
      </c>
      <c r="T63" s="22" t="e">
        <f>#REF!</f>
        <v>#REF!</v>
      </c>
      <c r="U63" s="22" t="e">
        <f>#REF!</f>
        <v>#REF!</v>
      </c>
      <c r="V63" s="22" t="e">
        <f>#REF!</f>
        <v>#REF!</v>
      </c>
      <c r="W63" s="22" t="e">
        <f>#REF!</f>
        <v>#REF!</v>
      </c>
      <c r="X63" s="22" t="e">
        <f>#REF!</f>
        <v>#REF!</v>
      </c>
      <c r="Y63" s="22" t="e">
        <f>#REF!</f>
        <v>#REF!</v>
      </c>
      <c r="Z63" s="22" t="e">
        <f>#REF!</f>
        <v>#REF!</v>
      </c>
      <c r="AA63" s="22" t="e">
        <f>#REF!</f>
        <v>#REF!</v>
      </c>
      <c r="AB63" s="22" t="e">
        <f>#REF!</f>
        <v>#REF!</v>
      </c>
      <c r="AC63" s="22" t="e">
        <f>#REF!</f>
        <v>#REF!</v>
      </c>
      <c r="AD63" s="22" t="e">
        <f>#REF!</f>
        <v>#REF!</v>
      </c>
      <c r="AE63" s="22" t="e">
        <f>#REF!</f>
        <v>#REF!</v>
      </c>
      <c r="AF63" s="22" t="e">
        <f>#REF!</f>
        <v>#REF!</v>
      </c>
      <c r="AG63" s="22" t="e">
        <f>#REF!</f>
        <v>#REF!</v>
      </c>
      <c r="AH63" s="22" t="e">
        <f>#REF!</f>
        <v>#REF!</v>
      </c>
      <c r="AI63" s="22" t="e">
        <f>#REF!</f>
        <v>#REF!</v>
      </c>
      <c r="AJ63" s="22" t="e">
        <f>#REF!</f>
        <v>#REF!</v>
      </c>
      <c r="AK63" s="22" t="e">
        <f>#REF!</f>
        <v>#REF!</v>
      </c>
      <c r="AL63" s="22" t="e">
        <f>#REF!</f>
        <v>#REF!</v>
      </c>
      <c r="AM63" s="22" t="e">
        <f>#REF!</f>
        <v>#REF!</v>
      </c>
      <c r="AN63" s="22" t="e">
        <f>#REF!</f>
        <v>#REF!</v>
      </c>
      <c r="AO63" s="22" t="e">
        <f>#REF!</f>
        <v>#REF!</v>
      </c>
      <c r="AP63" s="22" t="e">
        <f>#REF!</f>
        <v>#REF!</v>
      </c>
      <c r="AQ63" s="22" t="e">
        <f>#REF!</f>
        <v>#REF!</v>
      </c>
      <c r="AR63" s="22" t="e">
        <f>#REF!</f>
        <v>#REF!</v>
      </c>
      <c r="AS63" s="22" t="e">
        <f>#REF!</f>
        <v>#REF!</v>
      </c>
      <c r="AT63" s="22" t="e">
        <f>#REF!</f>
        <v>#REF!</v>
      </c>
      <c r="AU63" s="22" t="e">
        <f>#REF!</f>
        <v>#REF!</v>
      </c>
      <c r="AV63" s="22" t="e">
        <f>#REF!</f>
        <v>#REF!</v>
      </c>
      <c r="AW63" s="22" t="e">
        <f>#REF!</f>
        <v>#REF!</v>
      </c>
      <c r="AX63" s="22" t="e">
        <f>#REF!</f>
        <v>#REF!</v>
      </c>
      <c r="AY63" s="22" t="e">
        <f>#REF!</f>
        <v>#REF!</v>
      </c>
      <c r="AZ63" s="22" t="e">
        <f>#REF!</f>
        <v>#REF!</v>
      </c>
      <c r="BA63" s="22" t="e">
        <f>#REF!</f>
        <v>#REF!</v>
      </c>
      <c r="BB63" s="22" t="e">
        <f>#REF!</f>
        <v>#REF!</v>
      </c>
      <c r="BC63" s="22" t="e">
        <f>#REF!</f>
        <v>#REF!</v>
      </c>
      <c r="BD63" s="22" t="e">
        <f>#REF!</f>
        <v>#REF!</v>
      </c>
      <c r="BE63" s="22" t="e">
        <f>#REF!</f>
        <v>#REF!</v>
      </c>
      <c r="BF63" s="22" t="e">
        <f>#REF!</f>
        <v>#REF!</v>
      </c>
      <c r="BG63" s="22">
        <v>1</v>
      </c>
      <c r="BH63" s="22" t="e">
        <f t="shared" si="14"/>
        <v>#REF!</v>
      </c>
      <c r="BI63" s="22" t="e">
        <f t="shared" si="15"/>
        <v>#REF!</v>
      </c>
      <c r="BJ63" s="22" t="e">
        <f t="shared" si="16"/>
        <v>#REF!</v>
      </c>
      <c r="BK63" s="22" t="e">
        <f t="shared" si="5"/>
        <v>#REF!</v>
      </c>
      <c r="BL63" s="103">
        <v>1</v>
      </c>
    </row>
    <row r="64" spans="1:64" ht="15.75" x14ac:dyDescent="0.25">
      <c r="A64" s="29">
        <v>49</v>
      </c>
      <c r="B64" s="24" t="s">
        <v>127</v>
      </c>
      <c r="C64" s="22" t="e">
        <f t="shared" si="17"/>
        <v>#REF!</v>
      </c>
      <c r="D64" s="22" t="e">
        <f t="shared" si="2"/>
        <v>#REF!</v>
      </c>
      <c r="E64" s="22" t="e">
        <f t="shared" si="3"/>
        <v>#REF!</v>
      </c>
      <c r="F64" s="22" t="e">
        <f t="shared" si="18"/>
        <v>#REF!</v>
      </c>
      <c r="G64" s="22" t="e">
        <f t="shared" si="8"/>
        <v>#REF!</v>
      </c>
      <c r="H64" s="22" t="e">
        <f t="shared" si="8"/>
        <v>#REF!</v>
      </c>
      <c r="I64" s="22" t="e">
        <f t="shared" si="9"/>
        <v>#REF!</v>
      </c>
      <c r="J64" s="22" t="e">
        <f t="shared" si="9"/>
        <v>#REF!</v>
      </c>
      <c r="K64" s="22" t="e">
        <f t="shared" si="10"/>
        <v>#REF!</v>
      </c>
      <c r="L64" s="22" t="e">
        <f t="shared" si="10"/>
        <v>#REF!</v>
      </c>
      <c r="M64" s="22" t="e">
        <f t="shared" si="11"/>
        <v>#REF!</v>
      </c>
      <c r="N64" s="22" t="e">
        <f t="shared" si="11"/>
        <v>#REF!</v>
      </c>
      <c r="O64" s="22" t="e">
        <f t="shared" si="12"/>
        <v>#REF!</v>
      </c>
      <c r="P64" s="22" t="e">
        <f t="shared" si="12"/>
        <v>#REF!</v>
      </c>
      <c r="Q64" s="22" t="e">
        <f t="shared" si="13"/>
        <v>#REF!</v>
      </c>
      <c r="R64" s="22" t="e">
        <f t="shared" si="13"/>
        <v>#REF!</v>
      </c>
      <c r="S64" s="22" t="e">
        <f>#REF!</f>
        <v>#REF!</v>
      </c>
      <c r="T64" s="22" t="e">
        <f>#REF!</f>
        <v>#REF!</v>
      </c>
      <c r="U64" s="22" t="e">
        <f>#REF!</f>
        <v>#REF!</v>
      </c>
      <c r="V64" s="22" t="e">
        <f>#REF!</f>
        <v>#REF!</v>
      </c>
      <c r="W64" s="22" t="e">
        <f>#REF!</f>
        <v>#REF!</v>
      </c>
      <c r="X64" s="22" t="e">
        <f>#REF!</f>
        <v>#REF!</v>
      </c>
      <c r="Y64" s="22" t="e">
        <f>#REF!</f>
        <v>#REF!</v>
      </c>
      <c r="Z64" s="22" t="e">
        <f>#REF!</f>
        <v>#REF!</v>
      </c>
      <c r="AA64" s="22" t="e">
        <f>#REF!</f>
        <v>#REF!</v>
      </c>
      <c r="AB64" s="22" t="e">
        <f>#REF!</f>
        <v>#REF!</v>
      </c>
      <c r="AC64" s="22" t="e">
        <f>#REF!</f>
        <v>#REF!</v>
      </c>
      <c r="AD64" s="22" t="e">
        <f>#REF!</f>
        <v>#REF!</v>
      </c>
      <c r="AE64" s="22" t="e">
        <f>#REF!</f>
        <v>#REF!</v>
      </c>
      <c r="AF64" s="22" t="e">
        <f>#REF!</f>
        <v>#REF!</v>
      </c>
      <c r="AG64" s="22" t="e">
        <f>#REF!</f>
        <v>#REF!</v>
      </c>
      <c r="AH64" s="22" t="e">
        <f>#REF!</f>
        <v>#REF!</v>
      </c>
      <c r="AI64" s="22" t="e">
        <f>#REF!</f>
        <v>#REF!</v>
      </c>
      <c r="AJ64" s="22" t="e">
        <f>#REF!</f>
        <v>#REF!</v>
      </c>
      <c r="AK64" s="22" t="e">
        <f>#REF!</f>
        <v>#REF!</v>
      </c>
      <c r="AL64" s="22" t="e">
        <f>#REF!</f>
        <v>#REF!</v>
      </c>
      <c r="AM64" s="22" t="e">
        <f>#REF!</f>
        <v>#REF!</v>
      </c>
      <c r="AN64" s="22" t="e">
        <f>#REF!</f>
        <v>#REF!</v>
      </c>
      <c r="AO64" s="22" t="e">
        <f>#REF!</f>
        <v>#REF!</v>
      </c>
      <c r="AP64" s="22" t="e">
        <f>#REF!</f>
        <v>#REF!</v>
      </c>
      <c r="AQ64" s="22" t="e">
        <f>#REF!</f>
        <v>#REF!</v>
      </c>
      <c r="AR64" s="22" t="e">
        <f>#REF!</f>
        <v>#REF!</v>
      </c>
      <c r="AS64" s="22" t="e">
        <f>#REF!</f>
        <v>#REF!</v>
      </c>
      <c r="AT64" s="22" t="e">
        <f>#REF!</f>
        <v>#REF!</v>
      </c>
      <c r="AU64" s="22" t="e">
        <f>#REF!</f>
        <v>#REF!</v>
      </c>
      <c r="AV64" s="22" t="e">
        <f>#REF!</f>
        <v>#REF!</v>
      </c>
      <c r="AW64" s="22" t="e">
        <f>#REF!</f>
        <v>#REF!</v>
      </c>
      <c r="AX64" s="22" t="e">
        <f>#REF!</f>
        <v>#REF!</v>
      </c>
      <c r="AY64" s="22" t="e">
        <f>#REF!</f>
        <v>#REF!</v>
      </c>
      <c r="AZ64" s="22" t="e">
        <f>#REF!</f>
        <v>#REF!</v>
      </c>
      <c r="BA64" s="22" t="e">
        <f>#REF!</f>
        <v>#REF!</v>
      </c>
      <c r="BB64" s="22" t="e">
        <f>#REF!</f>
        <v>#REF!</v>
      </c>
      <c r="BC64" s="22" t="e">
        <f>#REF!</f>
        <v>#REF!</v>
      </c>
      <c r="BD64" s="22" t="e">
        <f>#REF!</f>
        <v>#REF!</v>
      </c>
      <c r="BE64" s="22" t="e">
        <f>#REF!</f>
        <v>#REF!</v>
      </c>
      <c r="BF64" s="22" t="e">
        <f>#REF!</f>
        <v>#REF!</v>
      </c>
      <c r="BG64" s="22">
        <v>2</v>
      </c>
      <c r="BH64" s="22" t="e">
        <f t="shared" si="14"/>
        <v>#REF!</v>
      </c>
      <c r="BI64" s="22" t="e">
        <f t="shared" si="15"/>
        <v>#REF!</v>
      </c>
      <c r="BJ64" s="22" t="e">
        <f t="shared" si="16"/>
        <v>#REF!</v>
      </c>
      <c r="BK64" s="22" t="e">
        <f t="shared" si="5"/>
        <v>#REF!</v>
      </c>
      <c r="BL64" s="103">
        <v>1</v>
      </c>
    </row>
    <row r="65" spans="1:64" ht="47.25" x14ac:dyDescent="0.25">
      <c r="A65" s="29">
        <v>50</v>
      </c>
      <c r="B65" s="24" t="s">
        <v>128</v>
      </c>
      <c r="C65" s="22" t="e">
        <f t="shared" si="17"/>
        <v>#REF!</v>
      </c>
      <c r="D65" s="22" t="e">
        <f t="shared" si="2"/>
        <v>#REF!</v>
      </c>
      <c r="E65" s="22" t="e">
        <f t="shared" si="3"/>
        <v>#REF!</v>
      </c>
      <c r="F65" s="22" t="e">
        <f t="shared" si="18"/>
        <v>#REF!</v>
      </c>
      <c r="G65" s="22" t="e">
        <f t="shared" si="8"/>
        <v>#REF!</v>
      </c>
      <c r="H65" s="22" t="e">
        <f t="shared" si="8"/>
        <v>#REF!</v>
      </c>
      <c r="I65" s="22" t="e">
        <f t="shared" si="9"/>
        <v>#REF!</v>
      </c>
      <c r="J65" s="22" t="e">
        <f t="shared" si="9"/>
        <v>#REF!</v>
      </c>
      <c r="K65" s="22" t="e">
        <f t="shared" si="10"/>
        <v>#REF!</v>
      </c>
      <c r="L65" s="22" t="e">
        <f t="shared" si="10"/>
        <v>#REF!</v>
      </c>
      <c r="M65" s="22" t="e">
        <f t="shared" si="11"/>
        <v>#REF!</v>
      </c>
      <c r="N65" s="22" t="e">
        <f t="shared" si="11"/>
        <v>#REF!</v>
      </c>
      <c r="O65" s="22" t="e">
        <f t="shared" si="12"/>
        <v>#REF!</v>
      </c>
      <c r="P65" s="22" t="e">
        <f t="shared" si="12"/>
        <v>#REF!</v>
      </c>
      <c r="Q65" s="22" t="e">
        <f t="shared" si="13"/>
        <v>#REF!</v>
      </c>
      <c r="R65" s="22" t="e">
        <f t="shared" si="13"/>
        <v>#REF!</v>
      </c>
      <c r="S65" s="22" t="e">
        <f>#REF!</f>
        <v>#REF!</v>
      </c>
      <c r="T65" s="22" t="e">
        <f>#REF!</f>
        <v>#REF!</v>
      </c>
      <c r="U65" s="22" t="e">
        <f>#REF!</f>
        <v>#REF!</v>
      </c>
      <c r="V65" s="22" t="e">
        <f>#REF!</f>
        <v>#REF!</v>
      </c>
      <c r="W65" s="22" t="e">
        <f>#REF!</f>
        <v>#REF!</v>
      </c>
      <c r="X65" s="22" t="e">
        <f>#REF!</f>
        <v>#REF!</v>
      </c>
      <c r="Y65" s="22" t="e">
        <f>#REF!</f>
        <v>#REF!</v>
      </c>
      <c r="Z65" s="22" t="e">
        <f>#REF!</f>
        <v>#REF!</v>
      </c>
      <c r="AA65" s="22" t="e">
        <f>#REF!</f>
        <v>#REF!</v>
      </c>
      <c r="AB65" s="22" t="e">
        <f>#REF!</f>
        <v>#REF!</v>
      </c>
      <c r="AC65" s="22" t="e">
        <f>#REF!</f>
        <v>#REF!</v>
      </c>
      <c r="AD65" s="22" t="e">
        <f>#REF!</f>
        <v>#REF!</v>
      </c>
      <c r="AE65" s="22" t="e">
        <f>#REF!</f>
        <v>#REF!</v>
      </c>
      <c r="AF65" s="22" t="e">
        <f>#REF!</f>
        <v>#REF!</v>
      </c>
      <c r="AG65" s="22" t="e">
        <f>#REF!</f>
        <v>#REF!</v>
      </c>
      <c r="AH65" s="22" t="e">
        <f>#REF!</f>
        <v>#REF!</v>
      </c>
      <c r="AI65" s="22" t="e">
        <f>#REF!</f>
        <v>#REF!</v>
      </c>
      <c r="AJ65" s="22" t="e">
        <f>#REF!</f>
        <v>#REF!</v>
      </c>
      <c r="AK65" s="22" t="e">
        <f>#REF!</f>
        <v>#REF!</v>
      </c>
      <c r="AL65" s="22" t="e">
        <f>#REF!</f>
        <v>#REF!</v>
      </c>
      <c r="AM65" s="22" t="e">
        <f>#REF!</f>
        <v>#REF!</v>
      </c>
      <c r="AN65" s="22" t="e">
        <f>#REF!</f>
        <v>#REF!</v>
      </c>
      <c r="AO65" s="22" t="e">
        <f>#REF!</f>
        <v>#REF!</v>
      </c>
      <c r="AP65" s="22" t="e">
        <f>#REF!</f>
        <v>#REF!</v>
      </c>
      <c r="AQ65" s="22" t="e">
        <f>#REF!</f>
        <v>#REF!</v>
      </c>
      <c r="AR65" s="22" t="e">
        <f>#REF!</f>
        <v>#REF!</v>
      </c>
      <c r="AS65" s="22" t="e">
        <f>#REF!</f>
        <v>#REF!</v>
      </c>
      <c r="AT65" s="22" t="e">
        <f>#REF!</f>
        <v>#REF!</v>
      </c>
      <c r="AU65" s="22" t="e">
        <f>#REF!</f>
        <v>#REF!</v>
      </c>
      <c r="AV65" s="22" t="e">
        <f>#REF!</f>
        <v>#REF!</v>
      </c>
      <c r="AW65" s="22" t="e">
        <f>#REF!</f>
        <v>#REF!</v>
      </c>
      <c r="AX65" s="22" t="e">
        <f>#REF!</f>
        <v>#REF!</v>
      </c>
      <c r="AY65" s="22" t="e">
        <f>#REF!</f>
        <v>#REF!</v>
      </c>
      <c r="AZ65" s="22" t="e">
        <f>#REF!</f>
        <v>#REF!</v>
      </c>
      <c r="BA65" s="22" t="e">
        <f>#REF!</f>
        <v>#REF!</v>
      </c>
      <c r="BB65" s="22" t="e">
        <f>#REF!</f>
        <v>#REF!</v>
      </c>
      <c r="BC65" s="22" t="e">
        <f>#REF!</f>
        <v>#REF!</v>
      </c>
      <c r="BD65" s="22" t="e">
        <f>#REF!</f>
        <v>#REF!</v>
      </c>
      <c r="BE65" s="22" t="e">
        <f>#REF!</f>
        <v>#REF!</v>
      </c>
      <c r="BF65" s="22" t="e">
        <f>#REF!</f>
        <v>#REF!</v>
      </c>
      <c r="BG65" s="22">
        <v>1</v>
      </c>
      <c r="BH65" s="22" t="e">
        <f t="shared" si="14"/>
        <v>#REF!</v>
      </c>
      <c r="BI65" s="22" t="e">
        <f t="shared" si="15"/>
        <v>#REF!</v>
      </c>
      <c r="BJ65" s="22" t="e">
        <f t="shared" si="16"/>
        <v>#REF!</v>
      </c>
      <c r="BK65" s="22" t="e">
        <f t="shared" si="5"/>
        <v>#REF!</v>
      </c>
      <c r="BL65" s="103">
        <v>1</v>
      </c>
    </row>
    <row r="66" spans="1:64" ht="31.5" x14ac:dyDescent="0.25">
      <c r="A66" s="29">
        <v>51</v>
      </c>
      <c r="B66" s="20" t="s">
        <v>129</v>
      </c>
      <c r="C66" s="87" t="e">
        <f t="shared" si="17"/>
        <v>#REF!</v>
      </c>
      <c r="D66" s="87" t="e">
        <f t="shared" si="2"/>
        <v>#REF!</v>
      </c>
      <c r="E66" s="87" t="e">
        <f t="shared" si="3"/>
        <v>#REF!</v>
      </c>
      <c r="F66" s="87" t="e">
        <f t="shared" si="18"/>
        <v>#REF!</v>
      </c>
      <c r="G66" s="22" t="e">
        <f t="shared" si="8"/>
        <v>#REF!</v>
      </c>
      <c r="H66" s="22" t="e">
        <f t="shared" si="8"/>
        <v>#REF!</v>
      </c>
      <c r="I66" s="22" t="e">
        <f t="shared" si="9"/>
        <v>#REF!</v>
      </c>
      <c r="J66" s="22" t="e">
        <f t="shared" si="9"/>
        <v>#REF!</v>
      </c>
      <c r="K66" s="22" t="e">
        <f t="shared" si="10"/>
        <v>#REF!</v>
      </c>
      <c r="L66" s="22" t="e">
        <f t="shared" si="10"/>
        <v>#REF!</v>
      </c>
      <c r="M66" s="22" t="e">
        <f t="shared" si="11"/>
        <v>#REF!</v>
      </c>
      <c r="N66" s="22" t="e">
        <f t="shared" si="11"/>
        <v>#REF!</v>
      </c>
      <c r="O66" s="22" t="e">
        <f t="shared" si="12"/>
        <v>#REF!</v>
      </c>
      <c r="P66" s="22" t="e">
        <f t="shared" si="12"/>
        <v>#REF!</v>
      </c>
      <c r="Q66" s="22" t="e">
        <f t="shared" si="13"/>
        <v>#REF!</v>
      </c>
      <c r="R66" s="22" t="e">
        <f t="shared" si="13"/>
        <v>#REF!</v>
      </c>
      <c r="S66" s="22" t="e">
        <f>#REF!</f>
        <v>#REF!</v>
      </c>
      <c r="T66" s="22" t="e">
        <f>#REF!</f>
        <v>#REF!</v>
      </c>
      <c r="U66" s="22" t="e">
        <f>#REF!</f>
        <v>#REF!</v>
      </c>
      <c r="V66" s="22" t="e">
        <f>#REF!</f>
        <v>#REF!</v>
      </c>
      <c r="W66" s="22" t="e">
        <f>#REF!</f>
        <v>#REF!</v>
      </c>
      <c r="X66" s="22" t="e">
        <f>#REF!</f>
        <v>#REF!</v>
      </c>
      <c r="Y66" s="22" t="e">
        <f>#REF!</f>
        <v>#REF!</v>
      </c>
      <c r="Z66" s="22" t="e">
        <f>#REF!</f>
        <v>#REF!</v>
      </c>
      <c r="AA66" s="22" t="e">
        <f>#REF!</f>
        <v>#REF!</v>
      </c>
      <c r="AB66" s="22" t="e">
        <f>#REF!</f>
        <v>#REF!</v>
      </c>
      <c r="AC66" s="22" t="e">
        <f>#REF!</f>
        <v>#REF!</v>
      </c>
      <c r="AD66" s="22" t="e">
        <f>#REF!</f>
        <v>#REF!</v>
      </c>
      <c r="AE66" s="22" t="e">
        <f>#REF!</f>
        <v>#REF!</v>
      </c>
      <c r="AF66" s="22" t="e">
        <f>#REF!</f>
        <v>#REF!</v>
      </c>
      <c r="AG66" s="22" t="e">
        <f>#REF!</f>
        <v>#REF!</v>
      </c>
      <c r="AH66" s="22" t="e">
        <f>#REF!</f>
        <v>#REF!</v>
      </c>
      <c r="AI66" s="22" t="e">
        <f>#REF!</f>
        <v>#REF!</v>
      </c>
      <c r="AJ66" s="22" t="e">
        <f>#REF!</f>
        <v>#REF!</v>
      </c>
      <c r="AK66" s="22" t="e">
        <f>#REF!</f>
        <v>#REF!</v>
      </c>
      <c r="AL66" s="22" t="e">
        <f>#REF!</f>
        <v>#REF!</v>
      </c>
      <c r="AM66" s="22" t="e">
        <f>#REF!</f>
        <v>#REF!</v>
      </c>
      <c r="AN66" s="22" t="e">
        <f>#REF!</f>
        <v>#REF!</v>
      </c>
      <c r="AO66" s="22" t="e">
        <f>#REF!</f>
        <v>#REF!</v>
      </c>
      <c r="AP66" s="22" t="e">
        <f>#REF!</f>
        <v>#REF!</v>
      </c>
      <c r="AQ66" s="22" t="e">
        <f>#REF!</f>
        <v>#REF!</v>
      </c>
      <c r="AR66" s="22" t="e">
        <f>#REF!</f>
        <v>#REF!</v>
      </c>
      <c r="AS66" s="22" t="e">
        <f>#REF!</f>
        <v>#REF!</v>
      </c>
      <c r="AT66" s="22" t="e">
        <f>#REF!</f>
        <v>#REF!</v>
      </c>
      <c r="AU66" s="22" t="e">
        <f>#REF!</f>
        <v>#REF!</v>
      </c>
      <c r="AV66" s="22" t="e">
        <f>#REF!</f>
        <v>#REF!</v>
      </c>
      <c r="AW66" s="22" t="e">
        <f>#REF!</f>
        <v>#REF!</v>
      </c>
      <c r="AX66" s="22" t="e">
        <f>#REF!</f>
        <v>#REF!</v>
      </c>
      <c r="AY66" s="22" t="e">
        <f>#REF!</f>
        <v>#REF!</v>
      </c>
      <c r="AZ66" s="22" t="e">
        <f>#REF!</f>
        <v>#REF!</v>
      </c>
      <c r="BA66" s="22" t="e">
        <f>#REF!</f>
        <v>#REF!</v>
      </c>
      <c r="BB66" s="22" t="e">
        <f>#REF!</f>
        <v>#REF!</v>
      </c>
      <c r="BC66" s="22" t="e">
        <f>#REF!</f>
        <v>#REF!</v>
      </c>
      <c r="BD66" s="22" t="e">
        <f>#REF!</f>
        <v>#REF!</v>
      </c>
      <c r="BE66" s="22" t="e">
        <f>#REF!</f>
        <v>#REF!</v>
      </c>
      <c r="BF66" s="22" t="e">
        <f>#REF!</f>
        <v>#REF!</v>
      </c>
      <c r="BG66" s="87">
        <v>8</v>
      </c>
      <c r="BH66" s="22" t="e">
        <f t="shared" si="14"/>
        <v>#REF!</v>
      </c>
      <c r="BI66" s="22" t="e">
        <f t="shared" si="15"/>
        <v>#REF!</v>
      </c>
      <c r="BJ66" s="22" t="e">
        <f t="shared" si="16"/>
        <v>#REF!</v>
      </c>
      <c r="BK66" s="22" t="e">
        <f t="shared" si="5"/>
        <v>#REF!</v>
      </c>
      <c r="BL66" s="103">
        <v>1</v>
      </c>
    </row>
    <row r="67" spans="1:64" ht="15.75" x14ac:dyDescent="0.25">
      <c r="A67" s="29">
        <v>52</v>
      </c>
      <c r="B67" s="24" t="s">
        <v>130</v>
      </c>
      <c r="C67" s="22" t="e">
        <f t="shared" si="17"/>
        <v>#REF!</v>
      </c>
      <c r="D67" s="22" t="e">
        <f t="shared" si="2"/>
        <v>#REF!</v>
      </c>
      <c r="E67" s="22" t="e">
        <f t="shared" si="3"/>
        <v>#REF!</v>
      </c>
      <c r="F67" s="22" t="e">
        <f t="shared" si="18"/>
        <v>#REF!</v>
      </c>
      <c r="G67" s="22" t="e">
        <f t="shared" si="8"/>
        <v>#REF!</v>
      </c>
      <c r="H67" s="22" t="e">
        <f t="shared" si="8"/>
        <v>#REF!</v>
      </c>
      <c r="I67" s="22" t="e">
        <f t="shared" si="9"/>
        <v>#REF!</v>
      </c>
      <c r="J67" s="22" t="e">
        <f t="shared" si="9"/>
        <v>#REF!</v>
      </c>
      <c r="K67" s="22" t="e">
        <f t="shared" si="10"/>
        <v>#REF!</v>
      </c>
      <c r="L67" s="22" t="e">
        <f t="shared" si="10"/>
        <v>#REF!</v>
      </c>
      <c r="M67" s="22" t="e">
        <f t="shared" si="11"/>
        <v>#REF!</v>
      </c>
      <c r="N67" s="22" t="e">
        <f t="shared" si="11"/>
        <v>#REF!</v>
      </c>
      <c r="O67" s="22" t="e">
        <f t="shared" si="12"/>
        <v>#REF!</v>
      </c>
      <c r="P67" s="22" t="e">
        <f t="shared" si="12"/>
        <v>#REF!</v>
      </c>
      <c r="Q67" s="22" t="e">
        <f t="shared" si="13"/>
        <v>#REF!</v>
      </c>
      <c r="R67" s="22" t="e">
        <f t="shared" si="13"/>
        <v>#REF!</v>
      </c>
      <c r="S67" s="22" t="e">
        <f>#REF!</f>
        <v>#REF!</v>
      </c>
      <c r="T67" s="22" t="e">
        <f>#REF!</f>
        <v>#REF!</v>
      </c>
      <c r="U67" s="22" t="e">
        <f>#REF!</f>
        <v>#REF!</v>
      </c>
      <c r="V67" s="22" t="e">
        <f>#REF!</f>
        <v>#REF!</v>
      </c>
      <c r="W67" s="22" t="e">
        <f>#REF!</f>
        <v>#REF!</v>
      </c>
      <c r="X67" s="22" t="e">
        <f>#REF!</f>
        <v>#REF!</v>
      </c>
      <c r="Y67" s="22" t="e">
        <f>#REF!</f>
        <v>#REF!</v>
      </c>
      <c r="Z67" s="22" t="e">
        <f>#REF!</f>
        <v>#REF!</v>
      </c>
      <c r="AA67" s="22" t="e">
        <f>#REF!</f>
        <v>#REF!</v>
      </c>
      <c r="AB67" s="22" t="e">
        <f>#REF!</f>
        <v>#REF!</v>
      </c>
      <c r="AC67" s="22" t="e">
        <f>#REF!</f>
        <v>#REF!</v>
      </c>
      <c r="AD67" s="22" t="e">
        <f>#REF!</f>
        <v>#REF!</v>
      </c>
      <c r="AE67" s="22" t="e">
        <f>#REF!</f>
        <v>#REF!</v>
      </c>
      <c r="AF67" s="22" t="e">
        <f>#REF!</f>
        <v>#REF!</v>
      </c>
      <c r="AG67" s="22" t="e">
        <f>#REF!</f>
        <v>#REF!</v>
      </c>
      <c r="AH67" s="22" t="e">
        <f>#REF!</f>
        <v>#REF!</v>
      </c>
      <c r="AI67" s="22" t="e">
        <f>#REF!</f>
        <v>#REF!</v>
      </c>
      <c r="AJ67" s="22" t="e">
        <f>#REF!</f>
        <v>#REF!</v>
      </c>
      <c r="AK67" s="22" t="e">
        <f>#REF!</f>
        <v>#REF!</v>
      </c>
      <c r="AL67" s="22" t="e">
        <f>#REF!</f>
        <v>#REF!</v>
      </c>
      <c r="AM67" s="22" t="e">
        <f>#REF!</f>
        <v>#REF!</v>
      </c>
      <c r="AN67" s="22" t="e">
        <f>#REF!</f>
        <v>#REF!</v>
      </c>
      <c r="AO67" s="22" t="e">
        <f>#REF!</f>
        <v>#REF!</v>
      </c>
      <c r="AP67" s="22" t="e">
        <f>#REF!</f>
        <v>#REF!</v>
      </c>
      <c r="AQ67" s="22" t="e">
        <f>#REF!</f>
        <v>#REF!</v>
      </c>
      <c r="AR67" s="22" t="e">
        <f>#REF!</f>
        <v>#REF!</v>
      </c>
      <c r="AS67" s="22" t="e">
        <f>#REF!</f>
        <v>#REF!</v>
      </c>
      <c r="AT67" s="22" t="e">
        <f>#REF!</f>
        <v>#REF!</v>
      </c>
      <c r="AU67" s="22" t="e">
        <f>#REF!</f>
        <v>#REF!</v>
      </c>
      <c r="AV67" s="22" t="e">
        <f>#REF!</f>
        <v>#REF!</v>
      </c>
      <c r="AW67" s="22" t="e">
        <f>#REF!</f>
        <v>#REF!</v>
      </c>
      <c r="AX67" s="22" t="e">
        <f>#REF!</f>
        <v>#REF!</v>
      </c>
      <c r="AY67" s="22" t="e">
        <f>#REF!</f>
        <v>#REF!</v>
      </c>
      <c r="AZ67" s="22" t="e">
        <f>#REF!</f>
        <v>#REF!</v>
      </c>
      <c r="BA67" s="22" t="e">
        <f>#REF!</f>
        <v>#REF!</v>
      </c>
      <c r="BB67" s="22" t="e">
        <f>#REF!</f>
        <v>#REF!</v>
      </c>
      <c r="BC67" s="22" t="e">
        <f>#REF!</f>
        <v>#REF!</v>
      </c>
      <c r="BD67" s="22" t="e">
        <f>#REF!</f>
        <v>#REF!</v>
      </c>
      <c r="BE67" s="22" t="e">
        <f>#REF!</f>
        <v>#REF!</v>
      </c>
      <c r="BF67" s="22" t="e">
        <f>#REF!</f>
        <v>#REF!</v>
      </c>
      <c r="BG67" s="22">
        <v>1</v>
      </c>
      <c r="BH67" s="22" t="e">
        <f t="shared" si="14"/>
        <v>#REF!</v>
      </c>
      <c r="BI67" s="22" t="e">
        <f t="shared" si="15"/>
        <v>#REF!</v>
      </c>
      <c r="BJ67" s="22" t="e">
        <f t="shared" si="16"/>
        <v>#REF!</v>
      </c>
      <c r="BK67" s="22" t="e">
        <f t="shared" si="5"/>
        <v>#REF!</v>
      </c>
      <c r="BL67" s="103">
        <v>1</v>
      </c>
    </row>
    <row r="68" spans="1:64" s="93" customFormat="1" ht="15.75" x14ac:dyDescent="0.25">
      <c r="A68" s="13" t="s">
        <v>149</v>
      </c>
      <c r="B68" s="14" t="s">
        <v>132</v>
      </c>
      <c r="C68" s="88" t="e">
        <f>C69+C84+C96+C111+C117+C124</f>
        <v>#REF!</v>
      </c>
      <c r="D68" s="88" t="e">
        <f t="shared" si="2"/>
        <v>#REF!</v>
      </c>
      <c r="E68" s="88" t="e">
        <f t="shared" si="3"/>
        <v>#REF!</v>
      </c>
      <c r="F68" s="88" t="e">
        <f t="shared" ref="F68:BJ68" si="19">F69+F84+F96+F111+F117+F124</f>
        <v>#REF!</v>
      </c>
      <c r="G68" s="88" t="e">
        <f t="shared" si="19"/>
        <v>#REF!</v>
      </c>
      <c r="H68" s="88" t="e">
        <f t="shared" si="19"/>
        <v>#REF!</v>
      </c>
      <c r="I68" s="88" t="e">
        <f t="shared" si="19"/>
        <v>#REF!</v>
      </c>
      <c r="J68" s="88" t="e">
        <f t="shared" si="19"/>
        <v>#REF!</v>
      </c>
      <c r="K68" s="88" t="e">
        <f t="shared" si="19"/>
        <v>#REF!</v>
      </c>
      <c r="L68" s="88" t="e">
        <f t="shared" si="19"/>
        <v>#REF!</v>
      </c>
      <c r="M68" s="88" t="e">
        <f t="shared" si="19"/>
        <v>#REF!</v>
      </c>
      <c r="N68" s="88" t="e">
        <f t="shared" si="19"/>
        <v>#REF!</v>
      </c>
      <c r="O68" s="88" t="e">
        <f t="shared" si="19"/>
        <v>#REF!</v>
      </c>
      <c r="P68" s="88" t="e">
        <f t="shared" si="19"/>
        <v>#REF!</v>
      </c>
      <c r="Q68" s="88" t="e">
        <f t="shared" si="19"/>
        <v>#REF!</v>
      </c>
      <c r="R68" s="88" t="e">
        <f t="shared" si="19"/>
        <v>#REF!</v>
      </c>
      <c r="S68" s="88" t="e">
        <f t="shared" si="19"/>
        <v>#REF!</v>
      </c>
      <c r="T68" s="88" t="e">
        <f t="shared" si="19"/>
        <v>#REF!</v>
      </c>
      <c r="U68" s="88" t="e">
        <f t="shared" si="19"/>
        <v>#REF!</v>
      </c>
      <c r="V68" s="88" t="e">
        <f t="shared" si="19"/>
        <v>#REF!</v>
      </c>
      <c r="W68" s="88" t="e">
        <f t="shared" si="19"/>
        <v>#REF!</v>
      </c>
      <c r="X68" s="88" t="e">
        <f t="shared" si="19"/>
        <v>#REF!</v>
      </c>
      <c r="Y68" s="88" t="e">
        <f t="shared" si="19"/>
        <v>#REF!</v>
      </c>
      <c r="Z68" s="88" t="e">
        <f t="shared" si="19"/>
        <v>#REF!</v>
      </c>
      <c r="AA68" s="88" t="e">
        <f t="shared" si="19"/>
        <v>#REF!</v>
      </c>
      <c r="AB68" s="88" t="e">
        <f t="shared" si="19"/>
        <v>#REF!</v>
      </c>
      <c r="AC68" s="88" t="e">
        <f t="shared" si="19"/>
        <v>#REF!</v>
      </c>
      <c r="AD68" s="88" t="e">
        <f t="shared" si="19"/>
        <v>#REF!</v>
      </c>
      <c r="AE68" s="88" t="e">
        <f t="shared" si="19"/>
        <v>#REF!</v>
      </c>
      <c r="AF68" s="88" t="e">
        <f t="shared" si="19"/>
        <v>#REF!</v>
      </c>
      <c r="AG68" s="88" t="e">
        <f t="shared" si="19"/>
        <v>#REF!</v>
      </c>
      <c r="AH68" s="88" t="e">
        <f t="shared" si="19"/>
        <v>#REF!</v>
      </c>
      <c r="AI68" s="88" t="e">
        <f t="shared" si="19"/>
        <v>#REF!</v>
      </c>
      <c r="AJ68" s="88" t="e">
        <f t="shared" si="19"/>
        <v>#REF!</v>
      </c>
      <c r="AK68" s="88" t="e">
        <f t="shared" si="19"/>
        <v>#REF!</v>
      </c>
      <c r="AL68" s="88" t="e">
        <f t="shared" si="19"/>
        <v>#REF!</v>
      </c>
      <c r="AM68" s="88" t="e">
        <f t="shared" si="19"/>
        <v>#REF!</v>
      </c>
      <c r="AN68" s="88" t="e">
        <f t="shared" si="19"/>
        <v>#REF!</v>
      </c>
      <c r="AO68" s="88" t="e">
        <f t="shared" si="19"/>
        <v>#REF!</v>
      </c>
      <c r="AP68" s="88" t="e">
        <f t="shared" si="19"/>
        <v>#REF!</v>
      </c>
      <c r="AQ68" s="88" t="e">
        <f t="shared" si="19"/>
        <v>#REF!</v>
      </c>
      <c r="AR68" s="88" t="e">
        <f t="shared" si="19"/>
        <v>#REF!</v>
      </c>
      <c r="AS68" s="88" t="e">
        <f t="shared" si="19"/>
        <v>#REF!</v>
      </c>
      <c r="AT68" s="88" t="e">
        <f t="shared" si="19"/>
        <v>#REF!</v>
      </c>
      <c r="AU68" s="88" t="e">
        <f t="shared" si="19"/>
        <v>#REF!</v>
      </c>
      <c r="AV68" s="88" t="e">
        <f t="shared" si="19"/>
        <v>#REF!</v>
      </c>
      <c r="AW68" s="88" t="e">
        <f t="shared" si="19"/>
        <v>#REF!</v>
      </c>
      <c r="AX68" s="88" t="e">
        <f t="shared" si="19"/>
        <v>#REF!</v>
      </c>
      <c r="AY68" s="88" t="e">
        <f t="shared" si="19"/>
        <v>#REF!</v>
      </c>
      <c r="AZ68" s="88" t="e">
        <f t="shared" si="19"/>
        <v>#REF!</v>
      </c>
      <c r="BA68" s="88" t="e">
        <f t="shared" si="19"/>
        <v>#REF!</v>
      </c>
      <c r="BB68" s="88" t="e">
        <f t="shared" si="19"/>
        <v>#REF!</v>
      </c>
      <c r="BC68" s="88" t="e">
        <f t="shared" si="19"/>
        <v>#REF!</v>
      </c>
      <c r="BD68" s="88" t="e">
        <f t="shared" si="19"/>
        <v>#REF!</v>
      </c>
      <c r="BE68" s="88" t="e">
        <f t="shared" si="19"/>
        <v>#REF!</v>
      </c>
      <c r="BF68" s="88" t="e">
        <f t="shared" si="19"/>
        <v>#REF!</v>
      </c>
      <c r="BG68" s="88">
        <v>2780</v>
      </c>
      <c r="BH68" s="88" t="e">
        <f t="shared" si="19"/>
        <v>#REF!</v>
      </c>
      <c r="BI68" s="88" t="e">
        <f t="shared" si="19"/>
        <v>#REF!</v>
      </c>
      <c r="BJ68" s="88" t="e">
        <f t="shared" si="19"/>
        <v>#REF!</v>
      </c>
      <c r="BK68" s="88" t="e">
        <f t="shared" si="5"/>
        <v>#REF!</v>
      </c>
      <c r="BL68" s="103" t="e">
        <f>C68-M68-O68</f>
        <v>#REF!</v>
      </c>
    </row>
    <row r="69" spans="1:64" s="93" customFormat="1" ht="37.5" x14ac:dyDescent="0.25">
      <c r="A69" s="13"/>
      <c r="B69" s="89" t="s">
        <v>134</v>
      </c>
      <c r="C69" s="90" t="e">
        <f>SUM(C70:C83)</f>
        <v>#REF!</v>
      </c>
      <c r="D69" s="90" t="e">
        <f t="shared" si="2"/>
        <v>#REF!</v>
      </c>
      <c r="E69" s="90" t="e">
        <f t="shared" si="3"/>
        <v>#REF!</v>
      </c>
      <c r="F69" s="90" t="e">
        <f t="shared" ref="F69:BJ69" si="20">SUM(F70:F83)</f>
        <v>#REF!</v>
      </c>
      <c r="G69" s="90" t="e">
        <f t="shared" si="20"/>
        <v>#REF!</v>
      </c>
      <c r="H69" s="90" t="e">
        <f t="shared" si="20"/>
        <v>#REF!</v>
      </c>
      <c r="I69" s="90" t="e">
        <f t="shared" si="20"/>
        <v>#REF!</v>
      </c>
      <c r="J69" s="90" t="e">
        <f t="shared" si="20"/>
        <v>#REF!</v>
      </c>
      <c r="K69" s="90" t="e">
        <f t="shared" si="20"/>
        <v>#REF!</v>
      </c>
      <c r="L69" s="90" t="e">
        <f t="shared" si="20"/>
        <v>#REF!</v>
      </c>
      <c r="M69" s="90" t="e">
        <f t="shared" si="20"/>
        <v>#REF!</v>
      </c>
      <c r="N69" s="90" t="e">
        <f t="shared" si="20"/>
        <v>#REF!</v>
      </c>
      <c r="O69" s="90" t="e">
        <f t="shared" si="20"/>
        <v>#REF!</v>
      </c>
      <c r="P69" s="90" t="e">
        <f t="shared" si="20"/>
        <v>#REF!</v>
      </c>
      <c r="Q69" s="90" t="e">
        <f t="shared" si="20"/>
        <v>#REF!</v>
      </c>
      <c r="R69" s="90" t="e">
        <f t="shared" si="20"/>
        <v>#REF!</v>
      </c>
      <c r="S69" s="90" t="e">
        <f t="shared" si="20"/>
        <v>#REF!</v>
      </c>
      <c r="T69" s="90" t="e">
        <f t="shared" si="20"/>
        <v>#REF!</v>
      </c>
      <c r="U69" s="90" t="e">
        <f t="shared" si="20"/>
        <v>#REF!</v>
      </c>
      <c r="V69" s="90" t="e">
        <f t="shared" si="20"/>
        <v>#REF!</v>
      </c>
      <c r="W69" s="90" t="e">
        <f t="shared" si="20"/>
        <v>#REF!</v>
      </c>
      <c r="X69" s="90" t="e">
        <f t="shared" si="20"/>
        <v>#REF!</v>
      </c>
      <c r="Y69" s="90" t="e">
        <f t="shared" si="20"/>
        <v>#REF!</v>
      </c>
      <c r="Z69" s="90" t="e">
        <f t="shared" si="20"/>
        <v>#REF!</v>
      </c>
      <c r="AA69" s="90" t="e">
        <f t="shared" si="20"/>
        <v>#REF!</v>
      </c>
      <c r="AB69" s="90" t="e">
        <f t="shared" si="20"/>
        <v>#REF!</v>
      </c>
      <c r="AC69" s="90" t="e">
        <f t="shared" si="20"/>
        <v>#REF!</v>
      </c>
      <c r="AD69" s="90" t="e">
        <f t="shared" si="20"/>
        <v>#REF!</v>
      </c>
      <c r="AE69" s="90" t="e">
        <f t="shared" si="20"/>
        <v>#REF!</v>
      </c>
      <c r="AF69" s="90" t="e">
        <f t="shared" si="20"/>
        <v>#REF!</v>
      </c>
      <c r="AG69" s="90" t="e">
        <f t="shared" si="20"/>
        <v>#REF!</v>
      </c>
      <c r="AH69" s="90" t="e">
        <f t="shared" si="20"/>
        <v>#REF!</v>
      </c>
      <c r="AI69" s="90" t="e">
        <f t="shared" si="20"/>
        <v>#REF!</v>
      </c>
      <c r="AJ69" s="90" t="e">
        <f t="shared" si="20"/>
        <v>#REF!</v>
      </c>
      <c r="AK69" s="90" t="e">
        <f t="shared" si="20"/>
        <v>#REF!</v>
      </c>
      <c r="AL69" s="90" t="e">
        <f t="shared" si="20"/>
        <v>#REF!</v>
      </c>
      <c r="AM69" s="90" t="e">
        <f t="shared" si="20"/>
        <v>#REF!</v>
      </c>
      <c r="AN69" s="90" t="e">
        <f t="shared" si="20"/>
        <v>#REF!</v>
      </c>
      <c r="AO69" s="90" t="e">
        <f t="shared" si="20"/>
        <v>#REF!</v>
      </c>
      <c r="AP69" s="90" t="e">
        <f t="shared" si="20"/>
        <v>#REF!</v>
      </c>
      <c r="AQ69" s="90" t="e">
        <f t="shared" si="20"/>
        <v>#REF!</v>
      </c>
      <c r="AR69" s="90" t="e">
        <f t="shared" si="20"/>
        <v>#REF!</v>
      </c>
      <c r="AS69" s="90" t="e">
        <f t="shared" si="20"/>
        <v>#REF!</v>
      </c>
      <c r="AT69" s="90" t="e">
        <f t="shared" si="20"/>
        <v>#REF!</v>
      </c>
      <c r="AU69" s="90" t="e">
        <f t="shared" si="20"/>
        <v>#REF!</v>
      </c>
      <c r="AV69" s="90" t="e">
        <f t="shared" si="20"/>
        <v>#REF!</v>
      </c>
      <c r="AW69" s="90" t="e">
        <f t="shared" si="20"/>
        <v>#REF!</v>
      </c>
      <c r="AX69" s="90" t="e">
        <f t="shared" si="20"/>
        <v>#REF!</v>
      </c>
      <c r="AY69" s="90" t="e">
        <f t="shared" si="20"/>
        <v>#REF!</v>
      </c>
      <c r="AZ69" s="90" t="e">
        <f t="shared" si="20"/>
        <v>#REF!</v>
      </c>
      <c r="BA69" s="90" t="e">
        <f t="shared" si="20"/>
        <v>#REF!</v>
      </c>
      <c r="BB69" s="90" t="e">
        <f t="shared" si="20"/>
        <v>#REF!</v>
      </c>
      <c r="BC69" s="90" t="e">
        <f t="shared" si="20"/>
        <v>#REF!</v>
      </c>
      <c r="BD69" s="90" t="e">
        <f t="shared" si="20"/>
        <v>#REF!</v>
      </c>
      <c r="BE69" s="90" t="e">
        <f t="shared" si="20"/>
        <v>#REF!</v>
      </c>
      <c r="BF69" s="90" t="e">
        <f t="shared" si="20"/>
        <v>#REF!</v>
      </c>
      <c r="BG69" s="90">
        <v>831</v>
      </c>
      <c r="BH69" s="90" t="e">
        <f t="shared" si="20"/>
        <v>#REF!</v>
      </c>
      <c r="BI69" s="90" t="e">
        <f t="shared" si="20"/>
        <v>#REF!</v>
      </c>
      <c r="BJ69" s="90" t="e">
        <f t="shared" si="20"/>
        <v>#REF!</v>
      </c>
      <c r="BK69" s="90" t="e">
        <f t="shared" si="5"/>
        <v>#REF!</v>
      </c>
      <c r="BL69" s="103"/>
    </row>
    <row r="70" spans="1:64" x14ac:dyDescent="0.25">
      <c r="A70" s="82" t="s">
        <v>41</v>
      </c>
      <c r="B70" s="85" t="s">
        <v>135</v>
      </c>
      <c r="C70" s="94" t="e">
        <f t="shared" ref="C70:C83" si="21">S70+AM70</f>
        <v>#REF!</v>
      </c>
      <c r="D70" s="94" t="e">
        <f t="shared" si="2"/>
        <v>#REF!</v>
      </c>
      <c r="E70" s="94" t="e">
        <f t="shared" si="3"/>
        <v>#REF!</v>
      </c>
      <c r="F70" s="94" t="e">
        <f t="shared" ref="F70:F83" si="22">T70+AN70</f>
        <v>#REF!</v>
      </c>
      <c r="G70" s="22" t="e">
        <f t="shared" si="8"/>
        <v>#REF!</v>
      </c>
      <c r="H70" s="22" t="e">
        <f t="shared" si="8"/>
        <v>#REF!</v>
      </c>
      <c r="I70" s="22" t="e">
        <f t="shared" si="9"/>
        <v>#REF!</v>
      </c>
      <c r="J70" s="22" t="e">
        <f t="shared" si="9"/>
        <v>#REF!</v>
      </c>
      <c r="K70" s="22" t="e">
        <f t="shared" si="10"/>
        <v>#REF!</v>
      </c>
      <c r="L70" s="22" t="e">
        <f t="shared" si="10"/>
        <v>#REF!</v>
      </c>
      <c r="M70" s="22" t="e">
        <f t="shared" si="11"/>
        <v>#REF!</v>
      </c>
      <c r="N70" s="22" t="e">
        <f t="shared" si="11"/>
        <v>#REF!</v>
      </c>
      <c r="O70" s="22" t="e">
        <f t="shared" si="12"/>
        <v>#REF!</v>
      </c>
      <c r="P70" s="22" t="e">
        <f t="shared" si="12"/>
        <v>#REF!</v>
      </c>
      <c r="Q70" s="22" t="e">
        <f t="shared" si="13"/>
        <v>#REF!</v>
      </c>
      <c r="R70" s="22" t="e">
        <f t="shared" si="13"/>
        <v>#REF!</v>
      </c>
      <c r="S70" s="22" t="e">
        <f>#REF!</f>
        <v>#REF!</v>
      </c>
      <c r="T70" s="22" t="e">
        <f>#REF!</f>
        <v>#REF!</v>
      </c>
      <c r="U70" s="22" t="e">
        <f>#REF!</f>
        <v>#REF!</v>
      </c>
      <c r="V70" s="22" t="e">
        <f>#REF!</f>
        <v>#REF!</v>
      </c>
      <c r="W70" s="22" t="e">
        <f>#REF!</f>
        <v>#REF!</v>
      </c>
      <c r="X70" s="22" t="e">
        <f>#REF!</f>
        <v>#REF!</v>
      </c>
      <c r="Y70" s="22" t="e">
        <f>#REF!</f>
        <v>#REF!</v>
      </c>
      <c r="Z70" s="22" t="e">
        <f>#REF!</f>
        <v>#REF!</v>
      </c>
      <c r="AA70" s="22" t="e">
        <f>#REF!</f>
        <v>#REF!</v>
      </c>
      <c r="AB70" s="22" t="e">
        <f>#REF!</f>
        <v>#REF!</v>
      </c>
      <c r="AC70" s="22" t="e">
        <f>#REF!</f>
        <v>#REF!</v>
      </c>
      <c r="AD70" s="22" t="e">
        <f>#REF!</f>
        <v>#REF!</v>
      </c>
      <c r="AE70" s="22" t="e">
        <f>#REF!</f>
        <v>#REF!</v>
      </c>
      <c r="AF70" s="22" t="e">
        <f>#REF!</f>
        <v>#REF!</v>
      </c>
      <c r="AG70" s="22" t="e">
        <f>#REF!</f>
        <v>#REF!</v>
      </c>
      <c r="AH70" s="22" t="e">
        <f>#REF!</f>
        <v>#REF!</v>
      </c>
      <c r="AI70" s="22" t="e">
        <f>#REF!</f>
        <v>#REF!</v>
      </c>
      <c r="AJ70" s="22" t="e">
        <f>#REF!</f>
        <v>#REF!</v>
      </c>
      <c r="AK70" s="22" t="e">
        <f>#REF!</f>
        <v>#REF!</v>
      </c>
      <c r="AL70" s="22" t="e">
        <f>#REF!</f>
        <v>#REF!</v>
      </c>
      <c r="AM70" s="22" t="e">
        <f>#REF!</f>
        <v>#REF!</v>
      </c>
      <c r="AN70" s="22" t="e">
        <f>#REF!</f>
        <v>#REF!</v>
      </c>
      <c r="AO70" s="22" t="e">
        <f>#REF!</f>
        <v>#REF!</v>
      </c>
      <c r="AP70" s="22" t="e">
        <f>#REF!</f>
        <v>#REF!</v>
      </c>
      <c r="AQ70" s="22" t="e">
        <f>#REF!</f>
        <v>#REF!</v>
      </c>
      <c r="AR70" s="22" t="e">
        <f>#REF!</f>
        <v>#REF!</v>
      </c>
      <c r="AS70" s="22" t="e">
        <f>#REF!</f>
        <v>#REF!</v>
      </c>
      <c r="AT70" s="22" t="e">
        <f>#REF!</f>
        <v>#REF!</v>
      </c>
      <c r="AU70" s="22" t="e">
        <f>#REF!</f>
        <v>#REF!</v>
      </c>
      <c r="AV70" s="22" t="e">
        <f>#REF!</f>
        <v>#REF!</v>
      </c>
      <c r="AW70" s="22" t="e">
        <f>#REF!</f>
        <v>#REF!</v>
      </c>
      <c r="AX70" s="22" t="e">
        <f>#REF!</f>
        <v>#REF!</v>
      </c>
      <c r="AY70" s="22" t="e">
        <f>#REF!</f>
        <v>#REF!</v>
      </c>
      <c r="AZ70" s="22" t="e">
        <f>#REF!</f>
        <v>#REF!</v>
      </c>
      <c r="BA70" s="22" t="e">
        <f>#REF!</f>
        <v>#REF!</v>
      </c>
      <c r="BB70" s="22" t="e">
        <f>#REF!</f>
        <v>#REF!</v>
      </c>
      <c r="BC70" s="22" t="e">
        <f>#REF!</f>
        <v>#REF!</v>
      </c>
      <c r="BD70" s="22" t="e">
        <f>#REF!</f>
        <v>#REF!</v>
      </c>
      <c r="BE70" s="22" t="e">
        <f>#REF!</f>
        <v>#REF!</v>
      </c>
      <c r="BF70" s="22" t="e">
        <f>#REF!</f>
        <v>#REF!</v>
      </c>
      <c r="BG70" s="94">
        <v>80</v>
      </c>
      <c r="BH70" s="22" t="e">
        <f t="shared" ref="BH70:BH83" si="23">D70-BG70</f>
        <v>#REF!</v>
      </c>
      <c r="BI70" s="22" t="e">
        <f t="shared" si="15"/>
        <v>#REF!</v>
      </c>
      <c r="BJ70" s="22" t="e">
        <f t="shared" si="16"/>
        <v>#REF!</v>
      </c>
      <c r="BK70" s="22" t="e">
        <f t="shared" si="5"/>
        <v>#REF!</v>
      </c>
      <c r="BL70" s="103">
        <v>1</v>
      </c>
    </row>
    <row r="71" spans="1:64" x14ac:dyDescent="0.25">
      <c r="A71" s="82" t="s">
        <v>42</v>
      </c>
      <c r="B71" s="85" t="s">
        <v>136</v>
      </c>
      <c r="C71" s="94" t="e">
        <f t="shared" si="21"/>
        <v>#REF!</v>
      </c>
      <c r="D71" s="94" t="e">
        <f t="shared" si="2"/>
        <v>#REF!</v>
      </c>
      <c r="E71" s="94" t="e">
        <f t="shared" si="3"/>
        <v>#REF!</v>
      </c>
      <c r="F71" s="94" t="e">
        <f t="shared" si="22"/>
        <v>#REF!</v>
      </c>
      <c r="G71" s="22" t="e">
        <f t="shared" si="8"/>
        <v>#REF!</v>
      </c>
      <c r="H71" s="22" t="e">
        <f t="shared" si="8"/>
        <v>#REF!</v>
      </c>
      <c r="I71" s="22" t="e">
        <f t="shared" si="9"/>
        <v>#REF!</v>
      </c>
      <c r="J71" s="22" t="e">
        <f t="shared" si="9"/>
        <v>#REF!</v>
      </c>
      <c r="K71" s="22" t="e">
        <f t="shared" si="10"/>
        <v>#REF!</v>
      </c>
      <c r="L71" s="22" t="e">
        <f t="shared" si="10"/>
        <v>#REF!</v>
      </c>
      <c r="M71" s="22" t="e">
        <f t="shared" si="11"/>
        <v>#REF!</v>
      </c>
      <c r="N71" s="22" t="e">
        <f t="shared" si="11"/>
        <v>#REF!</v>
      </c>
      <c r="O71" s="22" t="e">
        <f t="shared" si="12"/>
        <v>#REF!</v>
      </c>
      <c r="P71" s="22" t="e">
        <f t="shared" si="12"/>
        <v>#REF!</v>
      </c>
      <c r="Q71" s="22" t="e">
        <f t="shared" si="13"/>
        <v>#REF!</v>
      </c>
      <c r="R71" s="22" t="e">
        <f t="shared" si="13"/>
        <v>#REF!</v>
      </c>
      <c r="S71" s="22" t="e">
        <f>#REF!</f>
        <v>#REF!</v>
      </c>
      <c r="T71" s="22" t="e">
        <f>#REF!</f>
        <v>#REF!</v>
      </c>
      <c r="U71" s="22" t="e">
        <f>#REF!</f>
        <v>#REF!</v>
      </c>
      <c r="V71" s="22" t="e">
        <f>#REF!</f>
        <v>#REF!</v>
      </c>
      <c r="W71" s="22" t="e">
        <f>#REF!</f>
        <v>#REF!</v>
      </c>
      <c r="X71" s="22" t="e">
        <f>#REF!</f>
        <v>#REF!</v>
      </c>
      <c r="Y71" s="22" t="e">
        <f>#REF!</f>
        <v>#REF!</v>
      </c>
      <c r="Z71" s="22" t="e">
        <f>#REF!</f>
        <v>#REF!</v>
      </c>
      <c r="AA71" s="22" t="e">
        <f>#REF!</f>
        <v>#REF!</v>
      </c>
      <c r="AB71" s="22" t="e">
        <f>#REF!</f>
        <v>#REF!</v>
      </c>
      <c r="AC71" s="22" t="e">
        <f>#REF!</f>
        <v>#REF!</v>
      </c>
      <c r="AD71" s="22" t="e">
        <f>#REF!</f>
        <v>#REF!</v>
      </c>
      <c r="AE71" s="22" t="e">
        <f>#REF!</f>
        <v>#REF!</v>
      </c>
      <c r="AF71" s="22" t="e">
        <f>#REF!</f>
        <v>#REF!</v>
      </c>
      <c r="AG71" s="22" t="e">
        <f>#REF!</f>
        <v>#REF!</v>
      </c>
      <c r="AH71" s="22" t="e">
        <f>#REF!</f>
        <v>#REF!</v>
      </c>
      <c r="AI71" s="22" t="e">
        <f>#REF!</f>
        <v>#REF!</v>
      </c>
      <c r="AJ71" s="22" t="e">
        <f>#REF!</f>
        <v>#REF!</v>
      </c>
      <c r="AK71" s="22" t="e">
        <f>#REF!</f>
        <v>#REF!</v>
      </c>
      <c r="AL71" s="22" t="e">
        <f>#REF!</f>
        <v>#REF!</v>
      </c>
      <c r="AM71" s="22" t="e">
        <f>#REF!</f>
        <v>#REF!</v>
      </c>
      <c r="AN71" s="22" t="e">
        <f>#REF!</f>
        <v>#REF!</v>
      </c>
      <c r="AO71" s="22" t="e">
        <f>#REF!</f>
        <v>#REF!</v>
      </c>
      <c r="AP71" s="22" t="e">
        <f>#REF!</f>
        <v>#REF!</v>
      </c>
      <c r="AQ71" s="22" t="e">
        <f>#REF!</f>
        <v>#REF!</v>
      </c>
      <c r="AR71" s="22" t="e">
        <f>#REF!</f>
        <v>#REF!</v>
      </c>
      <c r="AS71" s="22" t="e">
        <f>#REF!</f>
        <v>#REF!</v>
      </c>
      <c r="AT71" s="22" t="e">
        <f>#REF!</f>
        <v>#REF!</v>
      </c>
      <c r="AU71" s="22" t="e">
        <f>#REF!</f>
        <v>#REF!</v>
      </c>
      <c r="AV71" s="22" t="e">
        <f>#REF!</f>
        <v>#REF!</v>
      </c>
      <c r="AW71" s="22" t="e">
        <f>#REF!</f>
        <v>#REF!</v>
      </c>
      <c r="AX71" s="22" t="e">
        <f>#REF!</f>
        <v>#REF!</v>
      </c>
      <c r="AY71" s="22" t="e">
        <f>#REF!</f>
        <v>#REF!</v>
      </c>
      <c r="AZ71" s="22" t="e">
        <f>#REF!</f>
        <v>#REF!</v>
      </c>
      <c r="BA71" s="22" t="e">
        <f>#REF!</f>
        <v>#REF!</v>
      </c>
      <c r="BB71" s="22" t="e">
        <f>#REF!</f>
        <v>#REF!</v>
      </c>
      <c r="BC71" s="22" t="e">
        <f>#REF!</f>
        <v>#REF!</v>
      </c>
      <c r="BD71" s="22" t="e">
        <f>#REF!</f>
        <v>#REF!</v>
      </c>
      <c r="BE71" s="22" t="e">
        <f>#REF!</f>
        <v>#REF!</v>
      </c>
      <c r="BF71" s="22" t="e">
        <f>#REF!</f>
        <v>#REF!</v>
      </c>
      <c r="BG71" s="94">
        <v>31</v>
      </c>
      <c r="BH71" s="22" t="e">
        <f t="shared" si="23"/>
        <v>#REF!</v>
      </c>
      <c r="BI71" s="22" t="e">
        <f t="shared" si="15"/>
        <v>#REF!</v>
      </c>
      <c r="BJ71" s="22" t="e">
        <f t="shared" si="16"/>
        <v>#REF!</v>
      </c>
      <c r="BK71" s="94" t="e">
        <f t="shared" si="5"/>
        <v>#REF!</v>
      </c>
      <c r="BL71" s="103">
        <v>1</v>
      </c>
    </row>
    <row r="72" spans="1:64" x14ac:dyDescent="0.25">
      <c r="A72" s="82" t="s">
        <v>43</v>
      </c>
      <c r="B72" s="85" t="s">
        <v>137</v>
      </c>
      <c r="C72" s="94" t="e">
        <f t="shared" si="21"/>
        <v>#REF!</v>
      </c>
      <c r="D72" s="94" t="e">
        <f t="shared" si="2"/>
        <v>#REF!</v>
      </c>
      <c r="E72" s="94" t="e">
        <f t="shared" si="3"/>
        <v>#REF!</v>
      </c>
      <c r="F72" s="94" t="e">
        <f t="shared" si="22"/>
        <v>#REF!</v>
      </c>
      <c r="G72" s="22" t="e">
        <f t="shared" si="8"/>
        <v>#REF!</v>
      </c>
      <c r="H72" s="22" t="e">
        <f t="shared" si="8"/>
        <v>#REF!</v>
      </c>
      <c r="I72" s="22" t="e">
        <f t="shared" si="9"/>
        <v>#REF!</v>
      </c>
      <c r="J72" s="22" t="e">
        <f t="shared" si="9"/>
        <v>#REF!</v>
      </c>
      <c r="K72" s="22" t="e">
        <f t="shared" si="10"/>
        <v>#REF!</v>
      </c>
      <c r="L72" s="22" t="e">
        <f t="shared" si="10"/>
        <v>#REF!</v>
      </c>
      <c r="M72" s="22" t="e">
        <f t="shared" si="11"/>
        <v>#REF!</v>
      </c>
      <c r="N72" s="22" t="e">
        <f t="shared" si="11"/>
        <v>#REF!</v>
      </c>
      <c r="O72" s="22" t="e">
        <f t="shared" si="12"/>
        <v>#REF!</v>
      </c>
      <c r="P72" s="22" t="e">
        <f t="shared" si="12"/>
        <v>#REF!</v>
      </c>
      <c r="Q72" s="22" t="e">
        <f t="shared" si="13"/>
        <v>#REF!</v>
      </c>
      <c r="R72" s="22" t="e">
        <f t="shared" si="13"/>
        <v>#REF!</v>
      </c>
      <c r="S72" s="22" t="e">
        <f>#REF!</f>
        <v>#REF!</v>
      </c>
      <c r="T72" s="22" t="e">
        <f>#REF!</f>
        <v>#REF!</v>
      </c>
      <c r="U72" s="22" t="e">
        <f>#REF!</f>
        <v>#REF!</v>
      </c>
      <c r="V72" s="22" t="e">
        <f>#REF!</f>
        <v>#REF!</v>
      </c>
      <c r="W72" s="22" t="e">
        <f>#REF!</f>
        <v>#REF!</v>
      </c>
      <c r="X72" s="22" t="e">
        <f>#REF!</f>
        <v>#REF!</v>
      </c>
      <c r="Y72" s="22" t="e">
        <f>#REF!</f>
        <v>#REF!</v>
      </c>
      <c r="Z72" s="22" t="e">
        <f>#REF!</f>
        <v>#REF!</v>
      </c>
      <c r="AA72" s="22" t="e">
        <f>#REF!</f>
        <v>#REF!</v>
      </c>
      <c r="AB72" s="22" t="e">
        <f>#REF!</f>
        <v>#REF!</v>
      </c>
      <c r="AC72" s="22" t="e">
        <f>#REF!</f>
        <v>#REF!</v>
      </c>
      <c r="AD72" s="22" t="e">
        <f>#REF!</f>
        <v>#REF!</v>
      </c>
      <c r="AE72" s="22" t="e">
        <f>#REF!</f>
        <v>#REF!</v>
      </c>
      <c r="AF72" s="22" t="e">
        <f>#REF!</f>
        <v>#REF!</v>
      </c>
      <c r="AG72" s="22" t="e">
        <f>#REF!</f>
        <v>#REF!</v>
      </c>
      <c r="AH72" s="22" t="e">
        <f>#REF!</f>
        <v>#REF!</v>
      </c>
      <c r="AI72" s="22" t="e">
        <f>#REF!</f>
        <v>#REF!</v>
      </c>
      <c r="AJ72" s="22" t="e">
        <f>#REF!</f>
        <v>#REF!</v>
      </c>
      <c r="AK72" s="22" t="e">
        <f>#REF!</f>
        <v>#REF!</v>
      </c>
      <c r="AL72" s="22" t="e">
        <f>#REF!</f>
        <v>#REF!</v>
      </c>
      <c r="AM72" s="22" t="e">
        <f>#REF!</f>
        <v>#REF!</v>
      </c>
      <c r="AN72" s="22" t="e">
        <f>#REF!</f>
        <v>#REF!</v>
      </c>
      <c r="AO72" s="22" t="e">
        <f>#REF!</f>
        <v>#REF!</v>
      </c>
      <c r="AP72" s="22" t="e">
        <f>#REF!</f>
        <v>#REF!</v>
      </c>
      <c r="AQ72" s="22" t="e">
        <f>#REF!</f>
        <v>#REF!</v>
      </c>
      <c r="AR72" s="22" t="e">
        <f>#REF!</f>
        <v>#REF!</v>
      </c>
      <c r="AS72" s="22" t="e">
        <f>#REF!</f>
        <v>#REF!</v>
      </c>
      <c r="AT72" s="22" t="e">
        <f>#REF!</f>
        <v>#REF!</v>
      </c>
      <c r="AU72" s="22" t="e">
        <f>#REF!</f>
        <v>#REF!</v>
      </c>
      <c r="AV72" s="22" t="e">
        <f>#REF!</f>
        <v>#REF!</v>
      </c>
      <c r="AW72" s="22" t="e">
        <f>#REF!</f>
        <v>#REF!</v>
      </c>
      <c r="AX72" s="22" t="e">
        <f>#REF!</f>
        <v>#REF!</v>
      </c>
      <c r="AY72" s="22" t="e">
        <f>#REF!</f>
        <v>#REF!</v>
      </c>
      <c r="AZ72" s="22" t="e">
        <f>#REF!</f>
        <v>#REF!</v>
      </c>
      <c r="BA72" s="22" t="e">
        <f>#REF!</f>
        <v>#REF!</v>
      </c>
      <c r="BB72" s="22" t="e">
        <f>#REF!</f>
        <v>#REF!</v>
      </c>
      <c r="BC72" s="22" t="e">
        <f>#REF!</f>
        <v>#REF!</v>
      </c>
      <c r="BD72" s="22" t="e">
        <f>#REF!</f>
        <v>#REF!</v>
      </c>
      <c r="BE72" s="22" t="e">
        <f>#REF!</f>
        <v>#REF!</v>
      </c>
      <c r="BF72" s="22" t="e">
        <f>#REF!</f>
        <v>#REF!</v>
      </c>
      <c r="BG72" s="94">
        <v>52</v>
      </c>
      <c r="BH72" s="22" t="e">
        <f t="shared" si="23"/>
        <v>#REF!</v>
      </c>
      <c r="BI72" s="22" t="e">
        <f t="shared" si="15"/>
        <v>#REF!</v>
      </c>
      <c r="BJ72" s="22" t="e">
        <f t="shared" si="16"/>
        <v>#REF!</v>
      </c>
      <c r="BK72" s="94" t="e">
        <f t="shared" si="5"/>
        <v>#REF!</v>
      </c>
      <c r="BL72" s="103">
        <v>1</v>
      </c>
    </row>
    <row r="73" spans="1:64" x14ac:dyDescent="0.25">
      <c r="A73" s="82" t="s">
        <v>44</v>
      </c>
      <c r="B73" s="85" t="s">
        <v>138</v>
      </c>
      <c r="C73" s="94" t="e">
        <f t="shared" si="21"/>
        <v>#REF!</v>
      </c>
      <c r="D73" s="94" t="e">
        <f t="shared" si="2"/>
        <v>#REF!</v>
      </c>
      <c r="E73" s="94" t="e">
        <f t="shared" si="3"/>
        <v>#REF!</v>
      </c>
      <c r="F73" s="94" t="e">
        <f t="shared" si="22"/>
        <v>#REF!</v>
      </c>
      <c r="G73" s="22" t="e">
        <f t="shared" si="8"/>
        <v>#REF!</v>
      </c>
      <c r="H73" s="22" t="e">
        <f t="shared" si="8"/>
        <v>#REF!</v>
      </c>
      <c r="I73" s="22" t="e">
        <f t="shared" si="9"/>
        <v>#REF!</v>
      </c>
      <c r="J73" s="22" t="e">
        <f t="shared" si="9"/>
        <v>#REF!</v>
      </c>
      <c r="K73" s="22" t="e">
        <f t="shared" si="10"/>
        <v>#REF!</v>
      </c>
      <c r="L73" s="22" t="e">
        <f t="shared" si="10"/>
        <v>#REF!</v>
      </c>
      <c r="M73" s="22" t="e">
        <f t="shared" si="11"/>
        <v>#REF!</v>
      </c>
      <c r="N73" s="22" t="e">
        <f t="shared" si="11"/>
        <v>#REF!</v>
      </c>
      <c r="O73" s="22" t="e">
        <f t="shared" si="12"/>
        <v>#REF!</v>
      </c>
      <c r="P73" s="22" t="e">
        <f t="shared" si="12"/>
        <v>#REF!</v>
      </c>
      <c r="Q73" s="22" t="e">
        <f t="shared" si="13"/>
        <v>#REF!</v>
      </c>
      <c r="R73" s="22" t="e">
        <f t="shared" si="13"/>
        <v>#REF!</v>
      </c>
      <c r="S73" s="22" t="e">
        <f>#REF!</f>
        <v>#REF!</v>
      </c>
      <c r="T73" s="22" t="e">
        <f>#REF!</f>
        <v>#REF!</v>
      </c>
      <c r="U73" s="22" t="e">
        <f>#REF!</f>
        <v>#REF!</v>
      </c>
      <c r="V73" s="22" t="e">
        <f>#REF!</f>
        <v>#REF!</v>
      </c>
      <c r="W73" s="22" t="e">
        <f>#REF!</f>
        <v>#REF!</v>
      </c>
      <c r="X73" s="22" t="e">
        <f>#REF!</f>
        <v>#REF!</v>
      </c>
      <c r="Y73" s="22" t="e">
        <f>#REF!</f>
        <v>#REF!</v>
      </c>
      <c r="Z73" s="22" t="e">
        <f>#REF!</f>
        <v>#REF!</v>
      </c>
      <c r="AA73" s="22" t="e">
        <f>#REF!</f>
        <v>#REF!</v>
      </c>
      <c r="AB73" s="22" t="e">
        <f>#REF!</f>
        <v>#REF!</v>
      </c>
      <c r="AC73" s="22" t="e">
        <f>#REF!</f>
        <v>#REF!</v>
      </c>
      <c r="AD73" s="22" t="e">
        <f>#REF!</f>
        <v>#REF!</v>
      </c>
      <c r="AE73" s="22" t="e">
        <f>#REF!</f>
        <v>#REF!</v>
      </c>
      <c r="AF73" s="22" t="e">
        <f>#REF!</f>
        <v>#REF!</v>
      </c>
      <c r="AG73" s="22" t="e">
        <f>#REF!</f>
        <v>#REF!</v>
      </c>
      <c r="AH73" s="22" t="e">
        <f>#REF!</f>
        <v>#REF!</v>
      </c>
      <c r="AI73" s="22" t="e">
        <f>#REF!</f>
        <v>#REF!</v>
      </c>
      <c r="AJ73" s="22" t="e">
        <f>#REF!</f>
        <v>#REF!</v>
      </c>
      <c r="AK73" s="22" t="e">
        <f>#REF!</f>
        <v>#REF!</v>
      </c>
      <c r="AL73" s="22" t="e">
        <f>#REF!</f>
        <v>#REF!</v>
      </c>
      <c r="AM73" s="22" t="e">
        <f>#REF!</f>
        <v>#REF!</v>
      </c>
      <c r="AN73" s="22" t="e">
        <f>#REF!</f>
        <v>#REF!</v>
      </c>
      <c r="AO73" s="22" t="e">
        <f>#REF!</f>
        <v>#REF!</v>
      </c>
      <c r="AP73" s="22" t="e">
        <f>#REF!</f>
        <v>#REF!</v>
      </c>
      <c r="AQ73" s="22" t="e">
        <f>#REF!</f>
        <v>#REF!</v>
      </c>
      <c r="AR73" s="22" t="e">
        <f>#REF!</f>
        <v>#REF!</v>
      </c>
      <c r="AS73" s="22" t="e">
        <f>#REF!</f>
        <v>#REF!</v>
      </c>
      <c r="AT73" s="22" t="e">
        <f>#REF!</f>
        <v>#REF!</v>
      </c>
      <c r="AU73" s="22" t="e">
        <f>#REF!</f>
        <v>#REF!</v>
      </c>
      <c r="AV73" s="22" t="e">
        <f>#REF!</f>
        <v>#REF!</v>
      </c>
      <c r="AW73" s="22" t="e">
        <f>#REF!</f>
        <v>#REF!</v>
      </c>
      <c r="AX73" s="22" t="e">
        <f>#REF!</f>
        <v>#REF!</v>
      </c>
      <c r="AY73" s="22" t="e">
        <f>#REF!</f>
        <v>#REF!</v>
      </c>
      <c r="AZ73" s="22" t="e">
        <f>#REF!</f>
        <v>#REF!</v>
      </c>
      <c r="BA73" s="22" t="e">
        <f>#REF!</f>
        <v>#REF!</v>
      </c>
      <c r="BB73" s="22" t="e">
        <f>#REF!</f>
        <v>#REF!</v>
      </c>
      <c r="BC73" s="22" t="e">
        <f>#REF!</f>
        <v>#REF!</v>
      </c>
      <c r="BD73" s="22" t="e">
        <f>#REF!</f>
        <v>#REF!</v>
      </c>
      <c r="BE73" s="22" t="e">
        <f>#REF!</f>
        <v>#REF!</v>
      </c>
      <c r="BF73" s="22" t="e">
        <f>#REF!</f>
        <v>#REF!</v>
      </c>
      <c r="BG73" s="94">
        <v>44</v>
      </c>
      <c r="BH73" s="22" t="e">
        <f t="shared" si="23"/>
        <v>#REF!</v>
      </c>
      <c r="BI73" s="22" t="e">
        <f t="shared" si="15"/>
        <v>#REF!</v>
      </c>
      <c r="BJ73" s="22" t="e">
        <f t="shared" si="16"/>
        <v>#REF!</v>
      </c>
      <c r="BK73" s="22" t="e">
        <f t="shared" si="5"/>
        <v>#REF!</v>
      </c>
      <c r="BL73" s="103">
        <v>1</v>
      </c>
    </row>
    <row r="74" spans="1:64" x14ac:dyDescent="0.25">
      <c r="A74" s="82" t="s">
        <v>45</v>
      </c>
      <c r="B74" s="85" t="s">
        <v>139</v>
      </c>
      <c r="C74" s="94" t="e">
        <f t="shared" si="21"/>
        <v>#REF!</v>
      </c>
      <c r="D74" s="94" t="e">
        <f t="shared" si="2"/>
        <v>#REF!</v>
      </c>
      <c r="E74" s="94" t="e">
        <f t="shared" si="3"/>
        <v>#REF!</v>
      </c>
      <c r="F74" s="94" t="e">
        <f t="shared" si="22"/>
        <v>#REF!</v>
      </c>
      <c r="G74" s="22" t="e">
        <f t="shared" si="8"/>
        <v>#REF!</v>
      </c>
      <c r="H74" s="22" t="e">
        <f t="shared" si="8"/>
        <v>#REF!</v>
      </c>
      <c r="I74" s="22" t="e">
        <f t="shared" si="9"/>
        <v>#REF!</v>
      </c>
      <c r="J74" s="22" t="e">
        <f t="shared" si="9"/>
        <v>#REF!</v>
      </c>
      <c r="K74" s="22" t="e">
        <f t="shared" si="10"/>
        <v>#REF!</v>
      </c>
      <c r="L74" s="22" t="e">
        <f t="shared" si="10"/>
        <v>#REF!</v>
      </c>
      <c r="M74" s="22" t="e">
        <f t="shared" si="11"/>
        <v>#REF!</v>
      </c>
      <c r="N74" s="22" t="e">
        <f t="shared" si="11"/>
        <v>#REF!</v>
      </c>
      <c r="O74" s="22" t="e">
        <f t="shared" si="12"/>
        <v>#REF!</v>
      </c>
      <c r="P74" s="22" t="e">
        <f t="shared" si="12"/>
        <v>#REF!</v>
      </c>
      <c r="Q74" s="22" t="e">
        <f t="shared" si="13"/>
        <v>#REF!</v>
      </c>
      <c r="R74" s="22" t="e">
        <f t="shared" si="13"/>
        <v>#REF!</v>
      </c>
      <c r="S74" s="22" t="e">
        <f>#REF!</f>
        <v>#REF!</v>
      </c>
      <c r="T74" s="22" t="e">
        <f>#REF!</f>
        <v>#REF!</v>
      </c>
      <c r="U74" s="22" t="e">
        <f>#REF!</f>
        <v>#REF!</v>
      </c>
      <c r="V74" s="22" t="e">
        <f>#REF!</f>
        <v>#REF!</v>
      </c>
      <c r="W74" s="22" t="e">
        <f>#REF!</f>
        <v>#REF!</v>
      </c>
      <c r="X74" s="22" t="e">
        <f>#REF!</f>
        <v>#REF!</v>
      </c>
      <c r="Y74" s="22" t="e">
        <f>#REF!</f>
        <v>#REF!</v>
      </c>
      <c r="Z74" s="22" t="e">
        <f>#REF!</f>
        <v>#REF!</v>
      </c>
      <c r="AA74" s="22" t="e">
        <f>#REF!</f>
        <v>#REF!</v>
      </c>
      <c r="AB74" s="22" t="e">
        <f>#REF!</f>
        <v>#REF!</v>
      </c>
      <c r="AC74" s="22" t="e">
        <f>#REF!</f>
        <v>#REF!</v>
      </c>
      <c r="AD74" s="22" t="e">
        <f>#REF!</f>
        <v>#REF!</v>
      </c>
      <c r="AE74" s="22" t="e">
        <f>#REF!</f>
        <v>#REF!</v>
      </c>
      <c r="AF74" s="22" t="e">
        <f>#REF!</f>
        <v>#REF!</v>
      </c>
      <c r="AG74" s="22" t="e">
        <f>#REF!</f>
        <v>#REF!</v>
      </c>
      <c r="AH74" s="22" t="e">
        <f>#REF!</f>
        <v>#REF!</v>
      </c>
      <c r="AI74" s="22" t="e">
        <f>#REF!</f>
        <v>#REF!</v>
      </c>
      <c r="AJ74" s="22" t="e">
        <f>#REF!</f>
        <v>#REF!</v>
      </c>
      <c r="AK74" s="22" t="e">
        <f>#REF!</f>
        <v>#REF!</v>
      </c>
      <c r="AL74" s="22" t="e">
        <f>#REF!</f>
        <v>#REF!</v>
      </c>
      <c r="AM74" s="22" t="e">
        <f>#REF!</f>
        <v>#REF!</v>
      </c>
      <c r="AN74" s="22" t="e">
        <f>#REF!</f>
        <v>#REF!</v>
      </c>
      <c r="AO74" s="22" t="e">
        <f>#REF!</f>
        <v>#REF!</v>
      </c>
      <c r="AP74" s="22" t="e">
        <f>#REF!</f>
        <v>#REF!</v>
      </c>
      <c r="AQ74" s="22" t="e">
        <f>#REF!</f>
        <v>#REF!</v>
      </c>
      <c r="AR74" s="22" t="e">
        <f>#REF!</f>
        <v>#REF!</v>
      </c>
      <c r="AS74" s="22" t="e">
        <f>#REF!</f>
        <v>#REF!</v>
      </c>
      <c r="AT74" s="22" t="e">
        <f>#REF!</f>
        <v>#REF!</v>
      </c>
      <c r="AU74" s="22" t="e">
        <f>#REF!</f>
        <v>#REF!</v>
      </c>
      <c r="AV74" s="22" t="e">
        <f>#REF!</f>
        <v>#REF!</v>
      </c>
      <c r="AW74" s="22" t="e">
        <f>#REF!</f>
        <v>#REF!</v>
      </c>
      <c r="AX74" s="22" t="e">
        <f>#REF!</f>
        <v>#REF!</v>
      </c>
      <c r="AY74" s="22" t="e">
        <f>#REF!</f>
        <v>#REF!</v>
      </c>
      <c r="AZ74" s="22" t="e">
        <f>#REF!</f>
        <v>#REF!</v>
      </c>
      <c r="BA74" s="22" t="e">
        <f>#REF!</f>
        <v>#REF!</v>
      </c>
      <c r="BB74" s="22" t="e">
        <f>#REF!</f>
        <v>#REF!</v>
      </c>
      <c r="BC74" s="22" t="e">
        <f>#REF!</f>
        <v>#REF!</v>
      </c>
      <c r="BD74" s="22" t="e">
        <f>#REF!</f>
        <v>#REF!</v>
      </c>
      <c r="BE74" s="22" t="e">
        <f>#REF!</f>
        <v>#REF!</v>
      </c>
      <c r="BF74" s="22" t="e">
        <f>#REF!</f>
        <v>#REF!</v>
      </c>
      <c r="BG74" s="94">
        <v>45</v>
      </c>
      <c r="BH74" s="22" t="e">
        <f t="shared" si="23"/>
        <v>#REF!</v>
      </c>
      <c r="BI74" s="22" t="e">
        <f t="shared" si="15"/>
        <v>#REF!</v>
      </c>
      <c r="BJ74" s="22" t="e">
        <f t="shared" si="16"/>
        <v>#REF!</v>
      </c>
      <c r="BK74" s="94" t="e">
        <f t="shared" si="5"/>
        <v>#REF!</v>
      </c>
      <c r="BL74" s="103">
        <v>1</v>
      </c>
    </row>
    <row r="75" spans="1:64" ht="15.75" x14ac:dyDescent="0.25">
      <c r="A75" s="82" t="s">
        <v>46</v>
      </c>
      <c r="B75" s="24" t="s">
        <v>140</v>
      </c>
      <c r="C75" s="22" t="e">
        <f t="shared" si="21"/>
        <v>#REF!</v>
      </c>
      <c r="D75" s="22" t="e">
        <f t="shared" si="2"/>
        <v>#REF!</v>
      </c>
      <c r="E75" s="22" t="e">
        <f t="shared" si="3"/>
        <v>#REF!</v>
      </c>
      <c r="F75" s="22" t="e">
        <f t="shared" si="22"/>
        <v>#REF!</v>
      </c>
      <c r="G75" s="22" t="e">
        <f t="shared" si="8"/>
        <v>#REF!</v>
      </c>
      <c r="H75" s="22" t="e">
        <f t="shared" si="8"/>
        <v>#REF!</v>
      </c>
      <c r="I75" s="22" t="e">
        <f t="shared" si="9"/>
        <v>#REF!</v>
      </c>
      <c r="J75" s="22" t="e">
        <f t="shared" si="9"/>
        <v>#REF!</v>
      </c>
      <c r="K75" s="22" t="e">
        <f t="shared" si="10"/>
        <v>#REF!</v>
      </c>
      <c r="L75" s="22" t="e">
        <f t="shared" si="10"/>
        <v>#REF!</v>
      </c>
      <c r="M75" s="22" t="e">
        <f t="shared" si="11"/>
        <v>#REF!</v>
      </c>
      <c r="N75" s="22" t="e">
        <f t="shared" si="11"/>
        <v>#REF!</v>
      </c>
      <c r="O75" s="22" t="e">
        <f t="shared" si="12"/>
        <v>#REF!</v>
      </c>
      <c r="P75" s="22" t="e">
        <f t="shared" si="12"/>
        <v>#REF!</v>
      </c>
      <c r="Q75" s="22" t="e">
        <f t="shared" si="13"/>
        <v>#REF!</v>
      </c>
      <c r="R75" s="22" t="e">
        <f t="shared" si="13"/>
        <v>#REF!</v>
      </c>
      <c r="S75" s="22" t="e">
        <f>#REF!</f>
        <v>#REF!</v>
      </c>
      <c r="T75" s="22" t="e">
        <f>#REF!</f>
        <v>#REF!</v>
      </c>
      <c r="U75" s="22" t="e">
        <f>#REF!</f>
        <v>#REF!</v>
      </c>
      <c r="V75" s="22" t="e">
        <f>#REF!</f>
        <v>#REF!</v>
      </c>
      <c r="W75" s="22" t="e">
        <f>#REF!</f>
        <v>#REF!</v>
      </c>
      <c r="X75" s="22" t="e">
        <f>#REF!</f>
        <v>#REF!</v>
      </c>
      <c r="Y75" s="22" t="e">
        <f>#REF!</f>
        <v>#REF!</v>
      </c>
      <c r="Z75" s="22" t="e">
        <f>#REF!</f>
        <v>#REF!</v>
      </c>
      <c r="AA75" s="22" t="e">
        <f>#REF!</f>
        <v>#REF!</v>
      </c>
      <c r="AB75" s="22" t="e">
        <f>#REF!</f>
        <v>#REF!</v>
      </c>
      <c r="AC75" s="22" t="e">
        <f>#REF!</f>
        <v>#REF!</v>
      </c>
      <c r="AD75" s="22" t="e">
        <f>#REF!</f>
        <v>#REF!</v>
      </c>
      <c r="AE75" s="22" t="e">
        <f>#REF!</f>
        <v>#REF!</v>
      </c>
      <c r="AF75" s="22" t="e">
        <f>#REF!</f>
        <v>#REF!</v>
      </c>
      <c r="AG75" s="22" t="e">
        <f>#REF!</f>
        <v>#REF!</v>
      </c>
      <c r="AH75" s="22" t="e">
        <f>#REF!</f>
        <v>#REF!</v>
      </c>
      <c r="AI75" s="22" t="e">
        <f>#REF!</f>
        <v>#REF!</v>
      </c>
      <c r="AJ75" s="22" t="e">
        <f>#REF!</f>
        <v>#REF!</v>
      </c>
      <c r="AK75" s="22" t="e">
        <f>#REF!</f>
        <v>#REF!</v>
      </c>
      <c r="AL75" s="22" t="e">
        <f>#REF!</f>
        <v>#REF!</v>
      </c>
      <c r="AM75" s="22" t="e">
        <f>#REF!</f>
        <v>#REF!</v>
      </c>
      <c r="AN75" s="22" t="e">
        <f>#REF!</f>
        <v>#REF!</v>
      </c>
      <c r="AO75" s="22" t="e">
        <f>#REF!</f>
        <v>#REF!</v>
      </c>
      <c r="AP75" s="22" t="e">
        <f>#REF!</f>
        <v>#REF!</v>
      </c>
      <c r="AQ75" s="22" t="e">
        <f>#REF!</f>
        <v>#REF!</v>
      </c>
      <c r="AR75" s="22" t="e">
        <f>#REF!</f>
        <v>#REF!</v>
      </c>
      <c r="AS75" s="22" t="e">
        <f>#REF!</f>
        <v>#REF!</v>
      </c>
      <c r="AT75" s="22" t="e">
        <f>#REF!</f>
        <v>#REF!</v>
      </c>
      <c r="AU75" s="22" t="e">
        <f>#REF!</f>
        <v>#REF!</v>
      </c>
      <c r="AV75" s="22" t="e">
        <f>#REF!</f>
        <v>#REF!</v>
      </c>
      <c r="AW75" s="22" t="e">
        <f>#REF!</f>
        <v>#REF!</v>
      </c>
      <c r="AX75" s="22" t="e">
        <f>#REF!</f>
        <v>#REF!</v>
      </c>
      <c r="AY75" s="22" t="e">
        <f>#REF!</f>
        <v>#REF!</v>
      </c>
      <c r="AZ75" s="22" t="e">
        <f>#REF!</f>
        <v>#REF!</v>
      </c>
      <c r="BA75" s="22" t="e">
        <f>#REF!</f>
        <v>#REF!</v>
      </c>
      <c r="BB75" s="22" t="e">
        <f>#REF!</f>
        <v>#REF!</v>
      </c>
      <c r="BC75" s="22" t="e">
        <f>#REF!</f>
        <v>#REF!</v>
      </c>
      <c r="BD75" s="22" t="e">
        <f>#REF!</f>
        <v>#REF!</v>
      </c>
      <c r="BE75" s="22" t="e">
        <f>#REF!</f>
        <v>#REF!</v>
      </c>
      <c r="BF75" s="22" t="e">
        <f>#REF!</f>
        <v>#REF!</v>
      </c>
      <c r="BG75" s="22">
        <v>59</v>
      </c>
      <c r="BH75" s="22" t="e">
        <f t="shared" si="23"/>
        <v>#REF!</v>
      </c>
      <c r="BI75" s="22" t="e">
        <f t="shared" si="15"/>
        <v>#REF!</v>
      </c>
      <c r="BJ75" s="22" t="e">
        <f t="shared" si="16"/>
        <v>#REF!</v>
      </c>
      <c r="BK75" s="22" t="e">
        <f t="shared" si="5"/>
        <v>#REF!</v>
      </c>
      <c r="BL75" s="103">
        <v>1</v>
      </c>
    </row>
    <row r="76" spans="1:64" x14ac:dyDescent="0.25">
      <c r="A76" s="82" t="s">
        <v>47</v>
      </c>
      <c r="B76" s="85" t="s">
        <v>141</v>
      </c>
      <c r="C76" s="94" t="e">
        <f t="shared" si="21"/>
        <v>#REF!</v>
      </c>
      <c r="D76" s="94" t="e">
        <f t="shared" si="2"/>
        <v>#REF!</v>
      </c>
      <c r="E76" s="94" t="e">
        <f t="shared" si="3"/>
        <v>#REF!</v>
      </c>
      <c r="F76" s="94" t="e">
        <f t="shared" si="22"/>
        <v>#REF!</v>
      </c>
      <c r="G76" s="22" t="e">
        <f t="shared" si="8"/>
        <v>#REF!</v>
      </c>
      <c r="H76" s="22" t="e">
        <f t="shared" si="8"/>
        <v>#REF!</v>
      </c>
      <c r="I76" s="22" t="e">
        <f t="shared" si="9"/>
        <v>#REF!</v>
      </c>
      <c r="J76" s="22" t="e">
        <f t="shared" si="9"/>
        <v>#REF!</v>
      </c>
      <c r="K76" s="22" t="e">
        <f t="shared" si="10"/>
        <v>#REF!</v>
      </c>
      <c r="L76" s="22" t="e">
        <f t="shared" si="10"/>
        <v>#REF!</v>
      </c>
      <c r="M76" s="22" t="e">
        <f t="shared" si="11"/>
        <v>#REF!</v>
      </c>
      <c r="N76" s="22" t="e">
        <f t="shared" si="11"/>
        <v>#REF!</v>
      </c>
      <c r="O76" s="22" t="e">
        <f t="shared" si="12"/>
        <v>#REF!</v>
      </c>
      <c r="P76" s="22" t="e">
        <f t="shared" si="12"/>
        <v>#REF!</v>
      </c>
      <c r="Q76" s="22" t="e">
        <f t="shared" si="13"/>
        <v>#REF!</v>
      </c>
      <c r="R76" s="22" t="e">
        <f t="shared" si="13"/>
        <v>#REF!</v>
      </c>
      <c r="S76" s="22" t="e">
        <f>#REF!</f>
        <v>#REF!</v>
      </c>
      <c r="T76" s="22" t="e">
        <f>#REF!</f>
        <v>#REF!</v>
      </c>
      <c r="U76" s="22" t="e">
        <f>#REF!</f>
        <v>#REF!</v>
      </c>
      <c r="V76" s="22" t="e">
        <f>#REF!</f>
        <v>#REF!</v>
      </c>
      <c r="W76" s="22" t="e">
        <f>#REF!</f>
        <v>#REF!</v>
      </c>
      <c r="X76" s="22" t="e">
        <f>#REF!</f>
        <v>#REF!</v>
      </c>
      <c r="Y76" s="22" t="e">
        <f>#REF!</f>
        <v>#REF!</v>
      </c>
      <c r="Z76" s="22" t="e">
        <f>#REF!</f>
        <v>#REF!</v>
      </c>
      <c r="AA76" s="22" t="e">
        <f>#REF!</f>
        <v>#REF!</v>
      </c>
      <c r="AB76" s="22" t="e">
        <f>#REF!</f>
        <v>#REF!</v>
      </c>
      <c r="AC76" s="22" t="e">
        <f>#REF!</f>
        <v>#REF!</v>
      </c>
      <c r="AD76" s="22" t="e">
        <f>#REF!</f>
        <v>#REF!</v>
      </c>
      <c r="AE76" s="22" t="e">
        <f>#REF!</f>
        <v>#REF!</v>
      </c>
      <c r="AF76" s="22" t="e">
        <f>#REF!</f>
        <v>#REF!</v>
      </c>
      <c r="AG76" s="22" t="e">
        <f>#REF!</f>
        <v>#REF!</v>
      </c>
      <c r="AH76" s="22" t="e">
        <f>#REF!</f>
        <v>#REF!</v>
      </c>
      <c r="AI76" s="22" t="e">
        <f>#REF!</f>
        <v>#REF!</v>
      </c>
      <c r="AJ76" s="22" t="e">
        <f>#REF!</f>
        <v>#REF!</v>
      </c>
      <c r="AK76" s="22" t="e">
        <f>#REF!</f>
        <v>#REF!</v>
      </c>
      <c r="AL76" s="22" t="e">
        <f>#REF!</f>
        <v>#REF!</v>
      </c>
      <c r="AM76" s="22" t="e">
        <f>#REF!</f>
        <v>#REF!</v>
      </c>
      <c r="AN76" s="22" t="e">
        <f>#REF!</f>
        <v>#REF!</v>
      </c>
      <c r="AO76" s="22" t="e">
        <f>#REF!</f>
        <v>#REF!</v>
      </c>
      <c r="AP76" s="22" t="e">
        <f>#REF!</f>
        <v>#REF!</v>
      </c>
      <c r="AQ76" s="22" t="e">
        <f>#REF!</f>
        <v>#REF!</v>
      </c>
      <c r="AR76" s="22" t="e">
        <f>#REF!</f>
        <v>#REF!</v>
      </c>
      <c r="AS76" s="22" t="e">
        <f>#REF!</f>
        <v>#REF!</v>
      </c>
      <c r="AT76" s="22" t="e">
        <f>#REF!</f>
        <v>#REF!</v>
      </c>
      <c r="AU76" s="22" t="e">
        <f>#REF!</f>
        <v>#REF!</v>
      </c>
      <c r="AV76" s="22" t="e">
        <f>#REF!</f>
        <v>#REF!</v>
      </c>
      <c r="AW76" s="22" t="e">
        <f>#REF!</f>
        <v>#REF!</v>
      </c>
      <c r="AX76" s="22" t="e">
        <f>#REF!</f>
        <v>#REF!</v>
      </c>
      <c r="AY76" s="22" t="e">
        <f>#REF!</f>
        <v>#REF!</v>
      </c>
      <c r="AZ76" s="22" t="e">
        <f>#REF!</f>
        <v>#REF!</v>
      </c>
      <c r="BA76" s="22" t="e">
        <f>#REF!</f>
        <v>#REF!</v>
      </c>
      <c r="BB76" s="22" t="e">
        <f>#REF!</f>
        <v>#REF!</v>
      </c>
      <c r="BC76" s="22" t="e">
        <f>#REF!</f>
        <v>#REF!</v>
      </c>
      <c r="BD76" s="22" t="e">
        <f>#REF!</f>
        <v>#REF!</v>
      </c>
      <c r="BE76" s="22" t="e">
        <f>#REF!</f>
        <v>#REF!</v>
      </c>
      <c r="BF76" s="22" t="e">
        <f>#REF!</f>
        <v>#REF!</v>
      </c>
      <c r="BG76" s="94">
        <v>36</v>
      </c>
      <c r="BH76" s="22" t="e">
        <f t="shared" si="23"/>
        <v>#REF!</v>
      </c>
      <c r="BI76" s="22" t="e">
        <f t="shared" si="15"/>
        <v>#REF!</v>
      </c>
      <c r="BJ76" s="22" t="e">
        <f t="shared" si="16"/>
        <v>#REF!</v>
      </c>
      <c r="BK76" s="94" t="e">
        <f t="shared" si="5"/>
        <v>#REF!</v>
      </c>
      <c r="BL76" s="103">
        <v>1</v>
      </c>
    </row>
    <row r="77" spans="1:64" x14ac:dyDescent="0.25">
      <c r="A77" s="82" t="s">
        <v>48</v>
      </c>
      <c r="B77" s="85" t="s">
        <v>142</v>
      </c>
      <c r="C77" s="94" t="e">
        <f t="shared" si="21"/>
        <v>#REF!</v>
      </c>
      <c r="D77" s="94" t="e">
        <f t="shared" si="2"/>
        <v>#REF!</v>
      </c>
      <c r="E77" s="94" t="e">
        <f t="shared" si="3"/>
        <v>#REF!</v>
      </c>
      <c r="F77" s="94" t="e">
        <f t="shared" si="22"/>
        <v>#REF!</v>
      </c>
      <c r="G77" s="22" t="e">
        <f t="shared" si="8"/>
        <v>#REF!</v>
      </c>
      <c r="H77" s="22" t="e">
        <f t="shared" si="8"/>
        <v>#REF!</v>
      </c>
      <c r="I77" s="22" t="e">
        <f t="shared" si="9"/>
        <v>#REF!</v>
      </c>
      <c r="J77" s="22" t="e">
        <f t="shared" si="9"/>
        <v>#REF!</v>
      </c>
      <c r="K77" s="22" t="e">
        <f t="shared" si="10"/>
        <v>#REF!</v>
      </c>
      <c r="L77" s="22" t="e">
        <f t="shared" si="10"/>
        <v>#REF!</v>
      </c>
      <c r="M77" s="22" t="e">
        <f t="shared" si="11"/>
        <v>#REF!</v>
      </c>
      <c r="N77" s="22" t="e">
        <f t="shared" si="11"/>
        <v>#REF!</v>
      </c>
      <c r="O77" s="22" t="e">
        <f t="shared" si="12"/>
        <v>#REF!</v>
      </c>
      <c r="P77" s="22" t="e">
        <f t="shared" si="12"/>
        <v>#REF!</v>
      </c>
      <c r="Q77" s="22" t="e">
        <f t="shared" si="13"/>
        <v>#REF!</v>
      </c>
      <c r="R77" s="22" t="e">
        <f t="shared" si="13"/>
        <v>#REF!</v>
      </c>
      <c r="S77" s="22" t="e">
        <f>#REF!</f>
        <v>#REF!</v>
      </c>
      <c r="T77" s="22" t="e">
        <f>#REF!</f>
        <v>#REF!</v>
      </c>
      <c r="U77" s="22" t="e">
        <f>#REF!</f>
        <v>#REF!</v>
      </c>
      <c r="V77" s="22" t="e">
        <f>#REF!</f>
        <v>#REF!</v>
      </c>
      <c r="W77" s="22" t="e">
        <f>#REF!</f>
        <v>#REF!</v>
      </c>
      <c r="X77" s="22" t="e">
        <f>#REF!</f>
        <v>#REF!</v>
      </c>
      <c r="Y77" s="22" t="e">
        <f>#REF!</f>
        <v>#REF!</v>
      </c>
      <c r="Z77" s="22" t="e">
        <f>#REF!</f>
        <v>#REF!</v>
      </c>
      <c r="AA77" s="22" t="e">
        <f>#REF!</f>
        <v>#REF!</v>
      </c>
      <c r="AB77" s="22" t="e">
        <f>#REF!</f>
        <v>#REF!</v>
      </c>
      <c r="AC77" s="22" t="e">
        <f>#REF!</f>
        <v>#REF!</v>
      </c>
      <c r="AD77" s="22" t="e">
        <f>#REF!</f>
        <v>#REF!</v>
      </c>
      <c r="AE77" s="22" t="e">
        <f>#REF!</f>
        <v>#REF!</v>
      </c>
      <c r="AF77" s="22" t="e">
        <f>#REF!</f>
        <v>#REF!</v>
      </c>
      <c r="AG77" s="22" t="e">
        <f>#REF!</f>
        <v>#REF!</v>
      </c>
      <c r="AH77" s="22" t="e">
        <f>#REF!</f>
        <v>#REF!</v>
      </c>
      <c r="AI77" s="22" t="e">
        <f>#REF!</f>
        <v>#REF!</v>
      </c>
      <c r="AJ77" s="22" t="e">
        <f>#REF!</f>
        <v>#REF!</v>
      </c>
      <c r="AK77" s="22" t="e">
        <f>#REF!</f>
        <v>#REF!</v>
      </c>
      <c r="AL77" s="22" t="e">
        <f>#REF!</f>
        <v>#REF!</v>
      </c>
      <c r="AM77" s="22" t="e">
        <f>#REF!</f>
        <v>#REF!</v>
      </c>
      <c r="AN77" s="22" t="e">
        <f>#REF!</f>
        <v>#REF!</v>
      </c>
      <c r="AO77" s="22" t="e">
        <f>#REF!</f>
        <v>#REF!</v>
      </c>
      <c r="AP77" s="22" t="e">
        <f>#REF!</f>
        <v>#REF!</v>
      </c>
      <c r="AQ77" s="22" t="e">
        <f>#REF!</f>
        <v>#REF!</v>
      </c>
      <c r="AR77" s="22" t="e">
        <f>#REF!</f>
        <v>#REF!</v>
      </c>
      <c r="AS77" s="22" t="e">
        <f>#REF!</f>
        <v>#REF!</v>
      </c>
      <c r="AT77" s="22" t="e">
        <f>#REF!</f>
        <v>#REF!</v>
      </c>
      <c r="AU77" s="22" t="e">
        <f>#REF!</f>
        <v>#REF!</v>
      </c>
      <c r="AV77" s="22" t="e">
        <f>#REF!</f>
        <v>#REF!</v>
      </c>
      <c r="AW77" s="22" t="e">
        <f>#REF!</f>
        <v>#REF!</v>
      </c>
      <c r="AX77" s="22" t="e">
        <f>#REF!</f>
        <v>#REF!</v>
      </c>
      <c r="AY77" s="22" t="e">
        <f>#REF!</f>
        <v>#REF!</v>
      </c>
      <c r="AZ77" s="22" t="e">
        <f>#REF!</f>
        <v>#REF!</v>
      </c>
      <c r="BA77" s="22" t="e">
        <f>#REF!</f>
        <v>#REF!</v>
      </c>
      <c r="BB77" s="22" t="e">
        <f>#REF!</f>
        <v>#REF!</v>
      </c>
      <c r="BC77" s="22" t="e">
        <f>#REF!</f>
        <v>#REF!</v>
      </c>
      <c r="BD77" s="22" t="e">
        <f>#REF!</f>
        <v>#REF!</v>
      </c>
      <c r="BE77" s="22" t="e">
        <f>#REF!</f>
        <v>#REF!</v>
      </c>
      <c r="BF77" s="22" t="e">
        <f>#REF!</f>
        <v>#REF!</v>
      </c>
      <c r="BG77" s="94">
        <v>35</v>
      </c>
      <c r="BH77" s="22" t="e">
        <f t="shared" si="23"/>
        <v>#REF!</v>
      </c>
      <c r="BI77" s="22" t="e">
        <f t="shared" si="15"/>
        <v>#REF!</v>
      </c>
      <c r="BJ77" s="22" t="e">
        <f t="shared" si="16"/>
        <v>#REF!</v>
      </c>
      <c r="BK77" s="94" t="e">
        <f t="shared" si="5"/>
        <v>#REF!</v>
      </c>
      <c r="BL77" s="103">
        <v>1</v>
      </c>
    </row>
    <row r="78" spans="1:64" x14ac:dyDescent="0.25">
      <c r="A78" s="82" t="s">
        <v>49</v>
      </c>
      <c r="B78" s="85" t="s">
        <v>143</v>
      </c>
      <c r="C78" s="94" t="e">
        <f t="shared" si="21"/>
        <v>#REF!</v>
      </c>
      <c r="D78" s="94" t="e">
        <f t="shared" si="2"/>
        <v>#REF!</v>
      </c>
      <c r="E78" s="94" t="e">
        <f t="shared" si="3"/>
        <v>#REF!</v>
      </c>
      <c r="F78" s="94" t="e">
        <f t="shared" si="22"/>
        <v>#REF!</v>
      </c>
      <c r="G78" s="22" t="e">
        <f t="shared" si="8"/>
        <v>#REF!</v>
      </c>
      <c r="H78" s="22" t="e">
        <f t="shared" si="8"/>
        <v>#REF!</v>
      </c>
      <c r="I78" s="22" t="e">
        <f t="shared" si="9"/>
        <v>#REF!</v>
      </c>
      <c r="J78" s="22" t="e">
        <f t="shared" si="9"/>
        <v>#REF!</v>
      </c>
      <c r="K78" s="22" t="e">
        <f t="shared" si="10"/>
        <v>#REF!</v>
      </c>
      <c r="L78" s="22" t="e">
        <f t="shared" si="10"/>
        <v>#REF!</v>
      </c>
      <c r="M78" s="22" t="e">
        <f t="shared" si="11"/>
        <v>#REF!</v>
      </c>
      <c r="N78" s="22" t="e">
        <f t="shared" si="11"/>
        <v>#REF!</v>
      </c>
      <c r="O78" s="22" t="e">
        <f t="shared" si="12"/>
        <v>#REF!</v>
      </c>
      <c r="P78" s="22" t="e">
        <f t="shared" si="12"/>
        <v>#REF!</v>
      </c>
      <c r="Q78" s="22" t="e">
        <f t="shared" si="13"/>
        <v>#REF!</v>
      </c>
      <c r="R78" s="22" t="e">
        <f t="shared" si="13"/>
        <v>#REF!</v>
      </c>
      <c r="S78" s="22" t="e">
        <f>#REF!</f>
        <v>#REF!</v>
      </c>
      <c r="T78" s="22" t="e">
        <f>#REF!</f>
        <v>#REF!</v>
      </c>
      <c r="U78" s="22" t="e">
        <f>#REF!</f>
        <v>#REF!</v>
      </c>
      <c r="V78" s="22" t="e">
        <f>#REF!</f>
        <v>#REF!</v>
      </c>
      <c r="W78" s="22" t="e">
        <f>#REF!</f>
        <v>#REF!</v>
      </c>
      <c r="X78" s="22" t="e">
        <f>#REF!</f>
        <v>#REF!</v>
      </c>
      <c r="Y78" s="22" t="e">
        <f>#REF!</f>
        <v>#REF!</v>
      </c>
      <c r="Z78" s="22" t="e">
        <f>#REF!</f>
        <v>#REF!</v>
      </c>
      <c r="AA78" s="22" t="e">
        <f>#REF!</f>
        <v>#REF!</v>
      </c>
      <c r="AB78" s="22" t="e">
        <f>#REF!</f>
        <v>#REF!</v>
      </c>
      <c r="AC78" s="22" t="e">
        <f>#REF!</f>
        <v>#REF!</v>
      </c>
      <c r="AD78" s="22" t="e">
        <f>#REF!</f>
        <v>#REF!</v>
      </c>
      <c r="AE78" s="22" t="e">
        <f>#REF!</f>
        <v>#REF!</v>
      </c>
      <c r="AF78" s="22" t="e">
        <f>#REF!</f>
        <v>#REF!</v>
      </c>
      <c r="AG78" s="22" t="e">
        <f>#REF!</f>
        <v>#REF!</v>
      </c>
      <c r="AH78" s="22" t="e">
        <f>#REF!</f>
        <v>#REF!</v>
      </c>
      <c r="AI78" s="22" t="e">
        <f>#REF!</f>
        <v>#REF!</v>
      </c>
      <c r="AJ78" s="22" t="e">
        <f>#REF!</f>
        <v>#REF!</v>
      </c>
      <c r="AK78" s="22" t="e">
        <f>#REF!</f>
        <v>#REF!</v>
      </c>
      <c r="AL78" s="22" t="e">
        <f>#REF!</f>
        <v>#REF!</v>
      </c>
      <c r="AM78" s="22" t="e">
        <f>#REF!</f>
        <v>#REF!</v>
      </c>
      <c r="AN78" s="22" t="e">
        <f>#REF!</f>
        <v>#REF!</v>
      </c>
      <c r="AO78" s="22" t="e">
        <f>#REF!</f>
        <v>#REF!</v>
      </c>
      <c r="AP78" s="22" t="e">
        <f>#REF!</f>
        <v>#REF!</v>
      </c>
      <c r="AQ78" s="22" t="e">
        <f>#REF!</f>
        <v>#REF!</v>
      </c>
      <c r="AR78" s="22" t="e">
        <f>#REF!</f>
        <v>#REF!</v>
      </c>
      <c r="AS78" s="22" t="e">
        <f>#REF!</f>
        <v>#REF!</v>
      </c>
      <c r="AT78" s="22" t="e">
        <f>#REF!</f>
        <v>#REF!</v>
      </c>
      <c r="AU78" s="22" t="e">
        <f>#REF!</f>
        <v>#REF!</v>
      </c>
      <c r="AV78" s="22" t="e">
        <f>#REF!</f>
        <v>#REF!</v>
      </c>
      <c r="AW78" s="22" t="e">
        <f>#REF!</f>
        <v>#REF!</v>
      </c>
      <c r="AX78" s="22" t="e">
        <f>#REF!</f>
        <v>#REF!</v>
      </c>
      <c r="AY78" s="22" t="e">
        <f>#REF!</f>
        <v>#REF!</v>
      </c>
      <c r="AZ78" s="22" t="e">
        <f>#REF!</f>
        <v>#REF!</v>
      </c>
      <c r="BA78" s="22" t="e">
        <f>#REF!</f>
        <v>#REF!</v>
      </c>
      <c r="BB78" s="22" t="e">
        <f>#REF!</f>
        <v>#REF!</v>
      </c>
      <c r="BC78" s="22" t="e">
        <f>#REF!</f>
        <v>#REF!</v>
      </c>
      <c r="BD78" s="22" t="e">
        <f>#REF!</f>
        <v>#REF!</v>
      </c>
      <c r="BE78" s="22" t="e">
        <f>#REF!</f>
        <v>#REF!</v>
      </c>
      <c r="BF78" s="22" t="e">
        <f>#REF!</f>
        <v>#REF!</v>
      </c>
      <c r="BG78" s="94">
        <v>49</v>
      </c>
      <c r="BH78" s="22" t="e">
        <f t="shared" si="23"/>
        <v>#REF!</v>
      </c>
      <c r="BI78" s="22" t="e">
        <f t="shared" si="15"/>
        <v>#REF!</v>
      </c>
      <c r="BJ78" s="22" t="e">
        <f t="shared" si="16"/>
        <v>#REF!</v>
      </c>
      <c r="BK78" s="22" t="e">
        <f t="shared" si="5"/>
        <v>#REF!</v>
      </c>
      <c r="BL78" s="103">
        <v>1</v>
      </c>
    </row>
    <row r="79" spans="1:64" x14ac:dyDescent="0.25">
      <c r="A79" s="82" t="s">
        <v>50</v>
      </c>
      <c r="B79" s="85" t="s">
        <v>144</v>
      </c>
      <c r="C79" s="94" t="e">
        <f t="shared" si="21"/>
        <v>#REF!</v>
      </c>
      <c r="D79" s="94" t="e">
        <f t="shared" ref="D79:D137" si="24">+G79+I79+K79+Q79</f>
        <v>#REF!</v>
      </c>
      <c r="E79" s="94" t="e">
        <f t="shared" ref="E79:E137" si="25">+H79+J79+L79+R79</f>
        <v>#REF!</v>
      </c>
      <c r="F79" s="94" t="e">
        <f t="shared" si="22"/>
        <v>#REF!</v>
      </c>
      <c r="G79" s="22" t="e">
        <f t="shared" si="8"/>
        <v>#REF!</v>
      </c>
      <c r="H79" s="22" t="e">
        <f t="shared" si="8"/>
        <v>#REF!</v>
      </c>
      <c r="I79" s="22" t="e">
        <f t="shared" si="9"/>
        <v>#REF!</v>
      </c>
      <c r="J79" s="22" t="e">
        <f t="shared" si="9"/>
        <v>#REF!</v>
      </c>
      <c r="K79" s="22" t="e">
        <f t="shared" si="10"/>
        <v>#REF!</v>
      </c>
      <c r="L79" s="22" t="e">
        <f t="shared" si="10"/>
        <v>#REF!</v>
      </c>
      <c r="M79" s="22" t="e">
        <f t="shared" si="11"/>
        <v>#REF!</v>
      </c>
      <c r="N79" s="22" t="e">
        <f t="shared" si="11"/>
        <v>#REF!</v>
      </c>
      <c r="O79" s="22" t="e">
        <f t="shared" si="12"/>
        <v>#REF!</v>
      </c>
      <c r="P79" s="22" t="e">
        <f t="shared" si="12"/>
        <v>#REF!</v>
      </c>
      <c r="Q79" s="22" t="e">
        <f t="shared" si="13"/>
        <v>#REF!</v>
      </c>
      <c r="R79" s="22" t="e">
        <f t="shared" si="13"/>
        <v>#REF!</v>
      </c>
      <c r="S79" s="22" t="e">
        <f>#REF!</f>
        <v>#REF!</v>
      </c>
      <c r="T79" s="22" t="e">
        <f>#REF!</f>
        <v>#REF!</v>
      </c>
      <c r="U79" s="22" t="e">
        <f>#REF!</f>
        <v>#REF!</v>
      </c>
      <c r="V79" s="22" t="e">
        <f>#REF!</f>
        <v>#REF!</v>
      </c>
      <c r="W79" s="22" t="e">
        <f>#REF!</f>
        <v>#REF!</v>
      </c>
      <c r="X79" s="22" t="e">
        <f>#REF!</f>
        <v>#REF!</v>
      </c>
      <c r="Y79" s="22" t="e">
        <f>#REF!</f>
        <v>#REF!</v>
      </c>
      <c r="Z79" s="22" t="e">
        <f>#REF!</f>
        <v>#REF!</v>
      </c>
      <c r="AA79" s="22" t="e">
        <f>#REF!</f>
        <v>#REF!</v>
      </c>
      <c r="AB79" s="22" t="e">
        <f>#REF!</f>
        <v>#REF!</v>
      </c>
      <c r="AC79" s="22" t="e">
        <f>#REF!</f>
        <v>#REF!</v>
      </c>
      <c r="AD79" s="22" t="e">
        <f>#REF!</f>
        <v>#REF!</v>
      </c>
      <c r="AE79" s="22" t="e">
        <f>#REF!</f>
        <v>#REF!</v>
      </c>
      <c r="AF79" s="22" t="e">
        <f>#REF!</f>
        <v>#REF!</v>
      </c>
      <c r="AG79" s="22" t="e">
        <f>#REF!</f>
        <v>#REF!</v>
      </c>
      <c r="AH79" s="22" t="e">
        <f>#REF!</f>
        <v>#REF!</v>
      </c>
      <c r="AI79" s="22" t="e">
        <f>#REF!</f>
        <v>#REF!</v>
      </c>
      <c r="AJ79" s="22" t="e">
        <f>#REF!</f>
        <v>#REF!</v>
      </c>
      <c r="AK79" s="22" t="e">
        <f>#REF!</f>
        <v>#REF!</v>
      </c>
      <c r="AL79" s="22" t="e">
        <f>#REF!</f>
        <v>#REF!</v>
      </c>
      <c r="AM79" s="22" t="e">
        <f>#REF!</f>
        <v>#REF!</v>
      </c>
      <c r="AN79" s="22" t="e">
        <f>#REF!</f>
        <v>#REF!</v>
      </c>
      <c r="AO79" s="22" t="e">
        <f>#REF!</f>
        <v>#REF!</v>
      </c>
      <c r="AP79" s="22" t="e">
        <f>#REF!</f>
        <v>#REF!</v>
      </c>
      <c r="AQ79" s="22" t="e">
        <f>#REF!</f>
        <v>#REF!</v>
      </c>
      <c r="AR79" s="22" t="e">
        <f>#REF!</f>
        <v>#REF!</v>
      </c>
      <c r="AS79" s="22" t="e">
        <f>#REF!</f>
        <v>#REF!</v>
      </c>
      <c r="AT79" s="22" t="e">
        <f>#REF!</f>
        <v>#REF!</v>
      </c>
      <c r="AU79" s="22" t="e">
        <f>#REF!</f>
        <v>#REF!</v>
      </c>
      <c r="AV79" s="22" t="e">
        <f>#REF!</f>
        <v>#REF!</v>
      </c>
      <c r="AW79" s="22" t="e">
        <f>#REF!</f>
        <v>#REF!</v>
      </c>
      <c r="AX79" s="22" t="e">
        <f>#REF!</f>
        <v>#REF!</v>
      </c>
      <c r="AY79" s="22" t="e">
        <f>#REF!</f>
        <v>#REF!</v>
      </c>
      <c r="AZ79" s="22" t="e">
        <f>#REF!</f>
        <v>#REF!</v>
      </c>
      <c r="BA79" s="22" t="e">
        <f>#REF!</f>
        <v>#REF!</v>
      </c>
      <c r="BB79" s="22" t="e">
        <f>#REF!</f>
        <v>#REF!</v>
      </c>
      <c r="BC79" s="22" t="e">
        <f>#REF!</f>
        <v>#REF!</v>
      </c>
      <c r="BD79" s="22" t="e">
        <f>#REF!</f>
        <v>#REF!</v>
      </c>
      <c r="BE79" s="22" t="e">
        <f>#REF!</f>
        <v>#REF!</v>
      </c>
      <c r="BF79" s="22" t="e">
        <f>#REF!</f>
        <v>#REF!</v>
      </c>
      <c r="BG79" s="94">
        <v>44</v>
      </c>
      <c r="BH79" s="22" t="e">
        <f t="shared" si="23"/>
        <v>#REF!</v>
      </c>
      <c r="BI79" s="22" t="e">
        <f t="shared" si="15"/>
        <v>#REF!</v>
      </c>
      <c r="BJ79" s="22" t="e">
        <f t="shared" si="16"/>
        <v>#REF!</v>
      </c>
      <c r="BK79" s="94" t="e">
        <f t="shared" ref="BK79:BK137" si="26">+E79/C79</f>
        <v>#REF!</v>
      </c>
      <c r="BL79" s="103">
        <v>1</v>
      </c>
    </row>
    <row r="80" spans="1:64" x14ac:dyDescent="0.25">
      <c r="A80" s="82" t="s">
        <v>51</v>
      </c>
      <c r="B80" s="85" t="s">
        <v>145</v>
      </c>
      <c r="C80" s="94" t="e">
        <f t="shared" si="21"/>
        <v>#REF!</v>
      </c>
      <c r="D80" s="94" t="e">
        <f t="shared" si="24"/>
        <v>#REF!</v>
      </c>
      <c r="E80" s="94" t="e">
        <f t="shared" si="25"/>
        <v>#REF!</v>
      </c>
      <c r="F80" s="94" t="e">
        <f t="shared" si="22"/>
        <v>#REF!</v>
      </c>
      <c r="G80" s="22" t="e">
        <f t="shared" si="8"/>
        <v>#REF!</v>
      </c>
      <c r="H80" s="22" t="e">
        <f t="shared" si="8"/>
        <v>#REF!</v>
      </c>
      <c r="I80" s="22" t="e">
        <f t="shared" si="9"/>
        <v>#REF!</v>
      </c>
      <c r="J80" s="22" t="e">
        <f t="shared" si="9"/>
        <v>#REF!</v>
      </c>
      <c r="K80" s="22" t="e">
        <f t="shared" si="10"/>
        <v>#REF!</v>
      </c>
      <c r="L80" s="22" t="e">
        <f t="shared" si="10"/>
        <v>#REF!</v>
      </c>
      <c r="M80" s="22" t="e">
        <f t="shared" si="11"/>
        <v>#REF!</v>
      </c>
      <c r="N80" s="22" t="e">
        <f t="shared" si="11"/>
        <v>#REF!</v>
      </c>
      <c r="O80" s="22" t="e">
        <f t="shared" si="12"/>
        <v>#REF!</v>
      </c>
      <c r="P80" s="22" t="e">
        <f t="shared" si="12"/>
        <v>#REF!</v>
      </c>
      <c r="Q80" s="22" t="e">
        <f t="shared" si="13"/>
        <v>#REF!</v>
      </c>
      <c r="R80" s="22" t="e">
        <f t="shared" si="13"/>
        <v>#REF!</v>
      </c>
      <c r="S80" s="22" t="e">
        <f>#REF!</f>
        <v>#REF!</v>
      </c>
      <c r="T80" s="22" t="e">
        <f>#REF!</f>
        <v>#REF!</v>
      </c>
      <c r="U80" s="22" t="e">
        <f>#REF!</f>
        <v>#REF!</v>
      </c>
      <c r="V80" s="22" t="e">
        <f>#REF!</f>
        <v>#REF!</v>
      </c>
      <c r="W80" s="22" t="e">
        <f>#REF!</f>
        <v>#REF!</v>
      </c>
      <c r="X80" s="22" t="e">
        <f>#REF!</f>
        <v>#REF!</v>
      </c>
      <c r="Y80" s="22" t="e">
        <f>#REF!</f>
        <v>#REF!</v>
      </c>
      <c r="Z80" s="22" t="e">
        <f>#REF!</f>
        <v>#REF!</v>
      </c>
      <c r="AA80" s="22" t="e">
        <f>#REF!</f>
        <v>#REF!</v>
      </c>
      <c r="AB80" s="22" t="e">
        <f>#REF!</f>
        <v>#REF!</v>
      </c>
      <c r="AC80" s="22" t="e">
        <f>#REF!</f>
        <v>#REF!</v>
      </c>
      <c r="AD80" s="22" t="e">
        <f>#REF!</f>
        <v>#REF!</v>
      </c>
      <c r="AE80" s="22" t="e">
        <f>#REF!</f>
        <v>#REF!</v>
      </c>
      <c r="AF80" s="22" t="e">
        <f>#REF!</f>
        <v>#REF!</v>
      </c>
      <c r="AG80" s="22" t="e">
        <f>#REF!</f>
        <v>#REF!</v>
      </c>
      <c r="AH80" s="22" t="e">
        <f>#REF!</f>
        <v>#REF!</v>
      </c>
      <c r="AI80" s="22" t="e">
        <f>#REF!</f>
        <v>#REF!</v>
      </c>
      <c r="AJ80" s="22" t="e">
        <f>#REF!</f>
        <v>#REF!</v>
      </c>
      <c r="AK80" s="22" t="e">
        <f>#REF!</f>
        <v>#REF!</v>
      </c>
      <c r="AL80" s="22" t="e">
        <f>#REF!</f>
        <v>#REF!</v>
      </c>
      <c r="AM80" s="22" t="e">
        <f>#REF!</f>
        <v>#REF!</v>
      </c>
      <c r="AN80" s="22" t="e">
        <f>#REF!</f>
        <v>#REF!</v>
      </c>
      <c r="AO80" s="22" t="e">
        <f>#REF!</f>
        <v>#REF!</v>
      </c>
      <c r="AP80" s="22" t="e">
        <f>#REF!</f>
        <v>#REF!</v>
      </c>
      <c r="AQ80" s="22" t="e">
        <f>#REF!</f>
        <v>#REF!</v>
      </c>
      <c r="AR80" s="22" t="e">
        <f>#REF!</f>
        <v>#REF!</v>
      </c>
      <c r="AS80" s="22" t="e">
        <f>#REF!</f>
        <v>#REF!</v>
      </c>
      <c r="AT80" s="22" t="e">
        <f>#REF!</f>
        <v>#REF!</v>
      </c>
      <c r="AU80" s="22" t="e">
        <f>#REF!</f>
        <v>#REF!</v>
      </c>
      <c r="AV80" s="22" t="e">
        <f>#REF!</f>
        <v>#REF!</v>
      </c>
      <c r="AW80" s="22" t="e">
        <f>#REF!</f>
        <v>#REF!</v>
      </c>
      <c r="AX80" s="22" t="e">
        <f>#REF!</f>
        <v>#REF!</v>
      </c>
      <c r="AY80" s="22" t="e">
        <f>#REF!</f>
        <v>#REF!</v>
      </c>
      <c r="AZ80" s="22" t="e">
        <f>#REF!</f>
        <v>#REF!</v>
      </c>
      <c r="BA80" s="22" t="e">
        <f>#REF!</f>
        <v>#REF!</v>
      </c>
      <c r="BB80" s="22" t="e">
        <f>#REF!</f>
        <v>#REF!</v>
      </c>
      <c r="BC80" s="22" t="e">
        <f>#REF!</f>
        <v>#REF!</v>
      </c>
      <c r="BD80" s="22" t="e">
        <f>#REF!</f>
        <v>#REF!</v>
      </c>
      <c r="BE80" s="22" t="e">
        <f>#REF!</f>
        <v>#REF!</v>
      </c>
      <c r="BF80" s="22" t="e">
        <f>#REF!</f>
        <v>#REF!</v>
      </c>
      <c r="BG80" s="94">
        <v>99</v>
      </c>
      <c r="BH80" s="22" t="e">
        <f t="shared" si="23"/>
        <v>#REF!</v>
      </c>
      <c r="BI80" s="22" t="e">
        <f t="shared" si="15"/>
        <v>#REF!</v>
      </c>
      <c r="BJ80" s="22" t="e">
        <f t="shared" si="16"/>
        <v>#REF!</v>
      </c>
      <c r="BK80" s="94" t="e">
        <f t="shared" si="26"/>
        <v>#REF!</v>
      </c>
      <c r="BL80" s="103">
        <v>1</v>
      </c>
    </row>
    <row r="81" spans="1:64" x14ac:dyDescent="0.25">
      <c r="A81" s="82" t="s">
        <v>52</v>
      </c>
      <c r="B81" s="85" t="s">
        <v>146</v>
      </c>
      <c r="C81" s="94" t="e">
        <f t="shared" si="21"/>
        <v>#REF!</v>
      </c>
      <c r="D81" s="94" t="e">
        <f t="shared" si="24"/>
        <v>#REF!</v>
      </c>
      <c r="E81" s="94" t="e">
        <f t="shared" si="25"/>
        <v>#REF!</v>
      </c>
      <c r="F81" s="94" t="e">
        <f t="shared" si="22"/>
        <v>#REF!</v>
      </c>
      <c r="G81" s="22" t="e">
        <f t="shared" ref="G81:H137" si="27">U81+AQ81</f>
        <v>#REF!</v>
      </c>
      <c r="H81" s="22" t="e">
        <f t="shared" si="27"/>
        <v>#REF!</v>
      </c>
      <c r="I81" s="22" t="e">
        <f t="shared" ref="I81:J137" si="28">W81+AU81</f>
        <v>#REF!</v>
      </c>
      <c r="J81" s="22" t="e">
        <f t="shared" si="28"/>
        <v>#REF!</v>
      </c>
      <c r="K81" s="22" t="e">
        <f t="shared" ref="K81:L137" si="29">Y81</f>
        <v>#REF!</v>
      </c>
      <c r="L81" s="22" t="e">
        <f t="shared" si="29"/>
        <v>#REF!</v>
      </c>
      <c r="M81" s="22" t="e">
        <f t="shared" ref="M81:N137" si="30">AA81+AY81</f>
        <v>#REF!</v>
      </c>
      <c r="N81" s="22" t="e">
        <f t="shared" si="30"/>
        <v>#REF!</v>
      </c>
      <c r="O81" s="22" t="e">
        <f t="shared" ref="O81:P137" si="31">AC81</f>
        <v>#REF!</v>
      </c>
      <c r="P81" s="22" t="e">
        <f t="shared" si="31"/>
        <v>#REF!</v>
      </c>
      <c r="Q81" s="22" t="e">
        <f t="shared" ref="Q81:R137" si="32">AE81+BC81</f>
        <v>#REF!</v>
      </c>
      <c r="R81" s="22" t="e">
        <f t="shared" si="32"/>
        <v>#REF!</v>
      </c>
      <c r="S81" s="22" t="e">
        <f>#REF!</f>
        <v>#REF!</v>
      </c>
      <c r="T81" s="22" t="e">
        <f>#REF!</f>
        <v>#REF!</v>
      </c>
      <c r="U81" s="22" t="e">
        <f>#REF!</f>
        <v>#REF!</v>
      </c>
      <c r="V81" s="22" t="e">
        <f>#REF!</f>
        <v>#REF!</v>
      </c>
      <c r="W81" s="22" t="e">
        <f>#REF!</f>
        <v>#REF!</v>
      </c>
      <c r="X81" s="22" t="e">
        <f>#REF!</f>
        <v>#REF!</v>
      </c>
      <c r="Y81" s="22" t="e">
        <f>#REF!</f>
        <v>#REF!</v>
      </c>
      <c r="Z81" s="22" t="e">
        <f>#REF!</f>
        <v>#REF!</v>
      </c>
      <c r="AA81" s="22" t="e">
        <f>#REF!</f>
        <v>#REF!</v>
      </c>
      <c r="AB81" s="22" t="e">
        <f>#REF!</f>
        <v>#REF!</v>
      </c>
      <c r="AC81" s="22" t="e">
        <f>#REF!</f>
        <v>#REF!</v>
      </c>
      <c r="AD81" s="22" t="e">
        <f>#REF!</f>
        <v>#REF!</v>
      </c>
      <c r="AE81" s="22" t="e">
        <f>#REF!</f>
        <v>#REF!</v>
      </c>
      <c r="AF81" s="22" t="e">
        <f>#REF!</f>
        <v>#REF!</v>
      </c>
      <c r="AG81" s="22" t="e">
        <f>#REF!</f>
        <v>#REF!</v>
      </c>
      <c r="AH81" s="22" t="e">
        <f>#REF!</f>
        <v>#REF!</v>
      </c>
      <c r="AI81" s="22" t="e">
        <f>#REF!</f>
        <v>#REF!</v>
      </c>
      <c r="AJ81" s="22" t="e">
        <f>#REF!</f>
        <v>#REF!</v>
      </c>
      <c r="AK81" s="22" t="e">
        <f>#REF!</f>
        <v>#REF!</v>
      </c>
      <c r="AL81" s="22" t="e">
        <f>#REF!</f>
        <v>#REF!</v>
      </c>
      <c r="AM81" s="22" t="e">
        <f>#REF!</f>
        <v>#REF!</v>
      </c>
      <c r="AN81" s="22" t="e">
        <f>#REF!</f>
        <v>#REF!</v>
      </c>
      <c r="AO81" s="22" t="e">
        <f>#REF!</f>
        <v>#REF!</v>
      </c>
      <c r="AP81" s="22" t="e">
        <f>#REF!</f>
        <v>#REF!</v>
      </c>
      <c r="AQ81" s="22" t="e">
        <f>#REF!</f>
        <v>#REF!</v>
      </c>
      <c r="AR81" s="22" t="e">
        <f>#REF!</f>
        <v>#REF!</v>
      </c>
      <c r="AS81" s="22" t="e">
        <f>#REF!</f>
        <v>#REF!</v>
      </c>
      <c r="AT81" s="22" t="e">
        <f>#REF!</f>
        <v>#REF!</v>
      </c>
      <c r="AU81" s="22" t="e">
        <f>#REF!</f>
        <v>#REF!</v>
      </c>
      <c r="AV81" s="22" t="e">
        <f>#REF!</f>
        <v>#REF!</v>
      </c>
      <c r="AW81" s="22" t="e">
        <f>#REF!</f>
        <v>#REF!</v>
      </c>
      <c r="AX81" s="22" t="e">
        <f>#REF!</f>
        <v>#REF!</v>
      </c>
      <c r="AY81" s="22" t="e">
        <f>#REF!</f>
        <v>#REF!</v>
      </c>
      <c r="AZ81" s="22" t="e">
        <f>#REF!</f>
        <v>#REF!</v>
      </c>
      <c r="BA81" s="22" t="e">
        <f>#REF!</f>
        <v>#REF!</v>
      </c>
      <c r="BB81" s="22" t="e">
        <f>#REF!</f>
        <v>#REF!</v>
      </c>
      <c r="BC81" s="22" t="e">
        <f>#REF!</f>
        <v>#REF!</v>
      </c>
      <c r="BD81" s="22" t="e">
        <f>#REF!</f>
        <v>#REF!</v>
      </c>
      <c r="BE81" s="22" t="e">
        <f>#REF!</f>
        <v>#REF!</v>
      </c>
      <c r="BF81" s="22" t="e">
        <f>#REF!</f>
        <v>#REF!</v>
      </c>
      <c r="BG81" s="94">
        <v>143</v>
      </c>
      <c r="BH81" s="22" t="e">
        <f t="shared" si="23"/>
        <v>#REF!</v>
      </c>
      <c r="BI81" s="22" t="e">
        <f t="shared" ref="BI81:BI137" si="33">IF(BH81&gt;0,BH81,0)</f>
        <v>#REF!</v>
      </c>
      <c r="BJ81" s="22" t="e">
        <f t="shared" ref="BJ81:BJ137" si="34">IF(BH81&lt;0,BH81,0)</f>
        <v>#REF!</v>
      </c>
      <c r="BK81" s="22" t="e">
        <f t="shared" si="26"/>
        <v>#REF!</v>
      </c>
      <c r="BL81" s="103">
        <v>1</v>
      </c>
    </row>
    <row r="82" spans="1:64" x14ac:dyDescent="0.25">
      <c r="A82" s="82" t="s">
        <v>53</v>
      </c>
      <c r="B82" s="85" t="s">
        <v>147</v>
      </c>
      <c r="C82" s="94" t="e">
        <f t="shared" si="21"/>
        <v>#REF!</v>
      </c>
      <c r="D82" s="94" t="e">
        <f t="shared" si="24"/>
        <v>#REF!</v>
      </c>
      <c r="E82" s="94" t="e">
        <f t="shared" si="25"/>
        <v>#REF!</v>
      </c>
      <c r="F82" s="94" t="e">
        <f t="shared" si="22"/>
        <v>#REF!</v>
      </c>
      <c r="G82" s="22" t="e">
        <f t="shared" si="27"/>
        <v>#REF!</v>
      </c>
      <c r="H82" s="22" t="e">
        <f t="shared" si="27"/>
        <v>#REF!</v>
      </c>
      <c r="I82" s="22" t="e">
        <f t="shared" si="28"/>
        <v>#REF!</v>
      </c>
      <c r="J82" s="22" t="e">
        <f t="shared" si="28"/>
        <v>#REF!</v>
      </c>
      <c r="K82" s="22" t="e">
        <f t="shared" si="29"/>
        <v>#REF!</v>
      </c>
      <c r="L82" s="22" t="e">
        <f t="shared" si="29"/>
        <v>#REF!</v>
      </c>
      <c r="M82" s="22" t="e">
        <f t="shared" si="30"/>
        <v>#REF!</v>
      </c>
      <c r="N82" s="22" t="e">
        <f t="shared" si="30"/>
        <v>#REF!</v>
      </c>
      <c r="O82" s="22" t="e">
        <f t="shared" si="31"/>
        <v>#REF!</v>
      </c>
      <c r="P82" s="22" t="e">
        <f t="shared" si="31"/>
        <v>#REF!</v>
      </c>
      <c r="Q82" s="22" t="e">
        <f t="shared" si="32"/>
        <v>#REF!</v>
      </c>
      <c r="R82" s="22" t="e">
        <f t="shared" si="32"/>
        <v>#REF!</v>
      </c>
      <c r="S82" s="22" t="e">
        <f>#REF!</f>
        <v>#REF!</v>
      </c>
      <c r="T82" s="22" t="e">
        <f>#REF!</f>
        <v>#REF!</v>
      </c>
      <c r="U82" s="22" t="e">
        <f>#REF!</f>
        <v>#REF!</v>
      </c>
      <c r="V82" s="22" t="e">
        <f>#REF!</f>
        <v>#REF!</v>
      </c>
      <c r="W82" s="22" t="e">
        <f>#REF!</f>
        <v>#REF!</v>
      </c>
      <c r="X82" s="22" t="e">
        <f>#REF!</f>
        <v>#REF!</v>
      </c>
      <c r="Y82" s="22" t="e">
        <f>#REF!</f>
        <v>#REF!</v>
      </c>
      <c r="Z82" s="22" t="e">
        <f>#REF!</f>
        <v>#REF!</v>
      </c>
      <c r="AA82" s="22" t="e">
        <f>#REF!</f>
        <v>#REF!</v>
      </c>
      <c r="AB82" s="22" t="e">
        <f>#REF!</f>
        <v>#REF!</v>
      </c>
      <c r="AC82" s="22" t="e">
        <f>#REF!</f>
        <v>#REF!</v>
      </c>
      <c r="AD82" s="22" t="e">
        <f>#REF!</f>
        <v>#REF!</v>
      </c>
      <c r="AE82" s="22" t="e">
        <f>#REF!</f>
        <v>#REF!</v>
      </c>
      <c r="AF82" s="22" t="e">
        <f>#REF!</f>
        <v>#REF!</v>
      </c>
      <c r="AG82" s="22" t="e">
        <f>#REF!</f>
        <v>#REF!</v>
      </c>
      <c r="AH82" s="22" t="e">
        <f>#REF!</f>
        <v>#REF!</v>
      </c>
      <c r="AI82" s="22" t="e">
        <f>#REF!</f>
        <v>#REF!</v>
      </c>
      <c r="AJ82" s="22" t="e">
        <f>#REF!</f>
        <v>#REF!</v>
      </c>
      <c r="AK82" s="22" t="e">
        <f>#REF!</f>
        <v>#REF!</v>
      </c>
      <c r="AL82" s="22" t="e">
        <f>#REF!</f>
        <v>#REF!</v>
      </c>
      <c r="AM82" s="22" t="e">
        <f>#REF!</f>
        <v>#REF!</v>
      </c>
      <c r="AN82" s="22" t="e">
        <f>#REF!</f>
        <v>#REF!</v>
      </c>
      <c r="AO82" s="22" t="e">
        <f>#REF!</f>
        <v>#REF!</v>
      </c>
      <c r="AP82" s="22" t="e">
        <f>#REF!</f>
        <v>#REF!</v>
      </c>
      <c r="AQ82" s="22" t="e">
        <f>#REF!</f>
        <v>#REF!</v>
      </c>
      <c r="AR82" s="22" t="e">
        <f>#REF!</f>
        <v>#REF!</v>
      </c>
      <c r="AS82" s="22" t="e">
        <f>#REF!</f>
        <v>#REF!</v>
      </c>
      <c r="AT82" s="22" t="e">
        <f>#REF!</f>
        <v>#REF!</v>
      </c>
      <c r="AU82" s="22" t="e">
        <f>#REF!</f>
        <v>#REF!</v>
      </c>
      <c r="AV82" s="22" t="e">
        <f>#REF!</f>
        <v>#REF!</v>
      </c>
      <c r="AW82" s="22" t="e">
        <f>#REF!</f>
        <v>#REF!</v>
      </c>
      <c r="AX82" s="22" t="e">
        <f>#REF!</f>
        <v>#REF!</v>
      </c>
      <c r="AY82" s="22" t="e">
        <f>#REF!</f>
        <v>#REF!</v>
      </c>
      <c r="AZ82" s="22" t="e">
        <f>#REF!</f>
        <v>#REF!</v>
      </c>
      <c r="BA82" s="22" t="e">
        <f>#REF!</f>
        <v>#REF!</v>
      </c>
      <c r="BB82" s="22" t="e">
        <f>#REF!</f>
        <v>#REF!</v>
      </c>
      <c r="BC82" s="22" t="e">
        <f>#REF!</f>
        <v>#REF!</v>
      </c>
      <c r="BD82" s="22" t="e">
        <f>#REF!</f>
        <v>#REF!</v>
      </c>
      <c r="BE82" s="22" t="e">
        <f>#REF!</f>
        <v>#REF!</v>
      </c>
      <c r="BF82" s="22" t="e">
        <f>#REF!</f>
        <v>#REF!</v>
      </c>
      <c r="BG82" s="94">
        <v>48</v>
      </c>
      <c r="BH82" s="22" t="e">
        <f t="shared" si="23"/>
        <v>#REF!</v>
      </c>
      <c r="BI82" s="22" t="e">
        <f t="shared" si="33"/>
        <v>#REF!</v>
      </c>
      <c r="BJ82" s="22" t="e">
        <f t="shared" si="34"/>
        <v>#REF!</v>
      </c>
      <c r="BK82" s="94" t="e">
        <f t="shared" si="26"/>
        <v>#REF!</v>
      </c>
      <c r="BL82" s="103">
        <v>1</v>
      </c>
    </row>
    <row r="83" spans="1:64" x14ac:dyDescent="0.25">
      <c r="A83" s="82" t="s">
        <v>54</v>
      </c>
      <c r="B83" s="85" t="s">
        <v>148</v>
      </c>
      <c r="C83" s="94" t="e">
        <f t="shared" si="21"/>
        <v>#REF!</v>
      </c>
      <c r="D83" s="94" t="e">
        <f t="shared" si="24"/>
        <v>#REF!</v>
      </c>
      <c r="E83" s="94" t="e">
        <f t="shared" si="25"/>
        <v>#REF!</v>
      </c>
      <c r="F83" s="94" t="e">
        <f t="shared" si="22"/>
        <v>#REF!</v>
      </c>
      <c r="G83" s="22" t="e">
        <f t="shared" si="27"/>
        <v>#REF!</v>
      </c>
      <c r="H83" s="22" t="e">
        <f t="shared" si="27"/>
        <v>#REF!</v>
      </c>
      <c r="I83" s="22" t="e">
        <f t="shared" si="28"/>
        <v>#REF!</v>
      </c>
      <c r="J83" s="22" t="e">
        <f t="shared" si="28"/>
        <v>#REF!</v>
      </c>
      <c r="K83" s="22" t="e">
        <f t="shared" si="29"/>
        <v>#REF!</v>
      </c>
      <c r="L83" s="22" t="e">
        <f t="shared" si="29"/>
        <v>#REF!</v>
      </c>
      <c r="M83" s="22" t="e">
        <f t="shared" si="30"/>
        <v>#REF!</v>
      </c>
      <c r="N83" s="22" t="e">
        <f t="shared" si="30"/>
        <v>#REF!</v>
      </c>
      <c r="O83" s="22" t="e">
        <f t="shared" si="31"/>
        <v>#REF!</v>
      </c>
      <c r="P83" s="22" t="e">
        <f t="shared" si="31"/>
        <v>#REF!</v>
      </c>
      <c r="Q83" s="22" t="e">
        <f t="shared" si="32"/>
        <v>#REF!</v>
      </c>
      <c r="R83" s="22" t="e">
        <f t="shared" si="32"/>
        <v>#REF!</v>
      </c>
      <c r="S83" s="22" t="e">
        <f>#REF!</f>
        <v>#REF!</v>
      </c>
      <c r="T83" s="22" t="e">
        <f>#REF!</f>
        <v>#REF!</v>
      </c>
      <c r="U83" s="22" t="e">
        <f>#REF!</f>
        <v>#REF!</v>
      </c>
      <c r="V83" s="22" t="e">
        <f>#REF!</f>
        <v>#REF!</v>
      </c>
      <c r="W83" s="22" t="e">
        <f>#REF!</f>
        <v>#REF!</v>
      </c>
      <c r="X83" s="22" t="e">
        <f>#REF!</f>
        <v>#REF!</v>
      </c>
      <c r="Y83" s="22" t="e">
        <f>#REF!</f>
        <v>#REF!</v>
      </c>
      <c r="Z83" s="22" t="e">
        <f>#REF!</f>
        <v>#REF!</v>
      </c>
      <c r="AA83" s="22" t="e">
        <f>#REF!</f>
        <v>#REF!</v>
      </c>
      <c r="AB83" s="22" t="e">
        <f>#REF!</f>
        <v>#REF!</v>
      </c>
      <c r="AC83" s="22" t="e">
        <f>#REF!</f>
        <v>#REF!</v>
      </c>
      <c r="AD83" s="22" t="e">
        <f>#REF!</f>
        <v>#REF!</v>
      </c>
      <c r="AE83" s="22" t="e">
        <f>#REF!</f>
        <v>#REF!</v>
      </c>
      <c r="AF83" s="22" t="e">
        <f>#REF!</f>
        <v>#REF!</v>
      </c>
      <c r="AG83" s="22" t="e">
        <f>#REF!</f>
        <v>#REF!</v>
      </c>
      <c r="AH83" s="22" t="e">
        <f>#REF!</f>
        <v>#REF!</v>
      </c>
      <c r="AI83" s="22" t="e">
        <f>#REF!</f>
        <v>#REF!</v>
      </c>
      <c r="AJ83" s="22" t="e">
        <f>#REF!</f>
        <v>#REF!</v>
      </c>
      <c r="AK83" s="22" t="e">
        <f>#REF!</f>
        <v>#REF!</v>
      </c>
      <c r="AL83" s="22" t="e">
        <f>#REF!</f>
        <v>#REF!</v>
      </c>
      <c r="AM83" s="22" t="e">
        <f>#REF!</f>
        <v>#REF!</v>
      </c>
      <c r="AN83" s="22" t="e">
        <f>#REF!</f>
        <v>#REF!</v>
      </c>
      <c r="AO83" s="22" t="e">
        <f>#REF!</f>
        <v>#REF!</v>
      </c>
      <c r="AP83" s="22" t="e">
        <f>#REF!</f>
        <v>#REF!</v>
      </c>
      <c r="AQ83" s="22" t="e">
        <f>#REF!</f>
        <v>#REF!</v>
      </c>
      <c r="AR83" s="22" t="e">
        <f>#REF!</f>
        <v>#REF!</v>
      </c>
      <c r="AS83" s="22" t="e">
        <f>#REF!</f>
        <v>#REF!</v>
      </c>
      <c r="AT83" s="22" t="e">
        <f>#REF!</f>
        <v>#REF!</v>
      </c>
      <c r="AU83" s="22" t="e">
        <f>#REF!</f>
        <v>#REF!</v>
      </c>
      <c r="AV83" s="22" t="e">
        <f>#REF!</f>
        <v>#REF!</v>
      </c>
      <c r="AW83" s="22" t="e">
        <f>#REF!</f>
        <v>#REF!</v>
      </c>
      <c r="AX83" s="22" t="e">
        <f>#REF!</f>
        <v>#REF!</v>
      </c>
      <c r="AY83" s="22" t="e">
        <f>#REF!</f>
        <v>#REF!</v>
      </c>
      <c r="AZ83" s="22" t="e">
        <f>#REF!</f>
        <v>#REF!</v>
      </c>
      <c r="BA83" s="22" t="e">
        <f>#REF!</f>
        <v>#REF!</v>
      </c>
      <c r="BB83" s="22" t="e">
        <f>#REF!</f>
        <v>#REF!</v>
      </c>
      <c r="BC83" s="22" t="e">
        <f>#REF!</f>
        <v>#REF!</v>
      </c>
      <c r="BD83" s="22" t="e">
        <f>#REF!</f>
        <v>#REF!</v>
      </c>
      <c r="BE83" s="22" t="e">
        <f>#REF!</f>
        <v>#REF!</v>
      </c>
      <c r="BF83" s="22" t="e">
        <f>#REF!</f>
        <v>#REF!</v>
      </c>
      <c r="BG83" s="94">
        <v>66</v>
      </c>
      <c r="BH83" s="22" t="e">
        <f t="shared" si="23"/>
        <v>#REF!</v>
      </c>
      <c r="BI83" s="22" t="e">
        <f t="shared" si="33"/>
        <v>#REF!</v>
      </c>
      <c r="BJ83" s="22" t="e">
        <f t="shared" si="34"/>
        <v>#REF!</v>
      </c>
      <c r="BK83" s="22" t="e">
        <f t="shared" si="26"/>
        <v>#REF!</v>
      </c>
      <c r="BL83" s="103">
        <v>1</v>
      </c>
    </row>
    <row r="84" spans="1:64" ht="37.5" x14ac:dyDescent="0.25">
      <c r="A84" s="106"/>
      <c r="B84" s="89" t="s">
        <v>150</v>
      </c>
      <c r="C84" s="91" t="e">
        <f>SUM(C85:C95)</f>
        <v>#REF!</v>
      </c>
      <c r="D84" s="91" t="e">
        <f t="shared" si="24"/>
        <v>#REF!</v>
      </c>
      <c r="E84" s="91" t="e">
        <f t="shared" si="25"/>
        <v>#REF!</v>
      </c>
      <c r="F84" s="91" t="e">
        <f t="shared" ref="F84:BJ84" si="35">SUM(F85:F95)</f>
        <v>#REF!</v>
      </c>
      <c r="G84" s="91" t="e">
        <f t="shared" si="35"/>
        <v>#REF!</v>
      </c>
      <c r="H84" s="91" t="e">
        <f t="shared" si="35"/>
        <v>#REF!</v>
      </c>
      <c r="I84" s="91" t="e">
        <f t="shared" si="35"/>
        <v>#REF!</v>
      </c>
      <c r="J84" s="91" t="e">
        <f t="shared" si="35"/>
        <v>#REF!</v>
      </c>
      <c r="K84" s="91" t="e">
        <f t="shared" si="35"/>
        <v>#REF!</v>
      </c>
      <c r="L84" s="91" t="e">
        <f t="shared" si="35"/>
        <v>#REF!</v>
      </c>
      <c r="M84" s="91" t="e">
        <f t="shared" si="35"/>
        <v>#REF!</v>
      </c>
      <c r="N84" s="91" t="e">
        <f t="shared" si="35"/>
        <v>#REF!</v>
      </c>
      <c r="O84" s="91" t="e">
        <f t="shared" si="35"/>
        <v>#REF!</v>
      </c>
      <c r="P84" s="91" t="e">
        <f t="shared" si="35"/>
        <v>#REF!</v>
      </c>
      <c r="Q84" s="91" t="e">
        <f t="shared" si="35"/>
        <v>#REF!</v>
      </c>
      <c r="R84" s="91" t="e">
        <f t="shared" si="35"/>
        <v>#REF!</v>
      </c>
      <c r="S84" s="91" t="e">
        <f t="shared" si="35"/>
        <v>#REF!</v>
      </c>
      <c r="T84" s="91" t="e">
        <f t="shared" si="35"/>
        <v>#REF!</v>
      </c>
      <c r="U84" s="91" t="e">
        <f t="shared" si="35"/>
        <v>#REF!</v>
      </c>
      <c r="V84" s="91" t="e">
        <f t="shared" si="35"/>
        <v>#REF!</v>
      </c>
      <c r="W84" s="91" t="e">
        <f t="shared" si="35"/>
        <v>#REF!</v>
      </c>
      <c r="X84" s="91" t="e">
        <f t="shared" si="35"/>
        <v>#REF!</v>
      </c>
      <c r="Y84" s="91" t="e">
        <f t="shared" si="35"/>
        <v>#REF!</v>
      </c>
      <c r="Z84" s="91" t="e">
        <f t="shared" si="35"/>
        <v>#REF!</v>
      </c>
      <c r="AA84" s="91" t="e">
        <f t="shared" si="35"/>
        <v>#REF!</v>
      </c>
      <c r="AB84" s="91" t="e">
        <f t="shared" si="35"/>
        <v>#REF!</v>
      </c>
      <c r="AC84" s="91" t="e">
        <f t="shared" si="35"/>
        <v>#REF!</v>
      </c>
      <c r="AD84" s="91" t="e">
        <f t="shared" si="35"/>
        <v>#REF!</v>
      </c>
      <c r="AE84" s="91" t="e">
        <f t="shared" si="35"/>
        <v>#REF!</v>
      </c>
      <c r="AF84" s="91" t="e">
        <f t="shared" si="35"/>
        <v>#REF!</v>
      </c>
      <c r="AG84" s="91" t="e">
        <f t="shared" si="35"/>
        <v>#REF!</v>
      </c>
      <c r="AH84" s="91" t="e">
        <f t="shared" si="35"/>
        <v>#REF!</v>
      </c>
      <c r="AI84" s="91" t="e">
        <f t="shared" si="35"/>
        <v>#REF!</v>
      </c>
      <c r="AJ84" s="91" t="e">
        <f t="shared" si="35"/>
        <v>#REF!</v>
      </c>
      <c r="AK84" s="91" t="e">
        <f t="shared" si="35"/>
        <v>#REF!</v>
      </c>
      <c r="AL84" s="91" t="e">
        <f t="shared" si="35"/>
        <v>#REF!</v>
      </c>
      <c r="AM84" s="91" t="e">
        <f t="shared" si="35"/>
        <v>#REF!</v>
      </c>
      <c r="AN84" s="91" t="e">
        <f t="shared" si="35"/>
        <v>#REF!</v>
      </c>
      <c r="AO84" s="91" t="e">
        <f t="shared" si="35"/>
        <v>#REF!</v>
      </c>
      <c r="AP84" s="91" t="e">
        <f t="shared" si="35"/>
        <v>#REF!</v>
      </c>
      <c r="AQ84" s="91" t="e">
        <f t="shared" si="35"/>
        <v>#REF!</v>
      </c>
      <c r="AR84" s="91" t="e">
        <f t="shared" si="35"/>
        <v>#REF!</v>
      </c>
      <c r="AS84" s="91" t="e">
        <f t="shared" si="35"/>
        <v>#REF!</v>
      </c>
      <c r="AT84" s="91" t="e">
        <f t="shared" si="35"/>
        <v>#REF!</v>
      </c>
      <c r="AU84" s="91" t="e">
        <f t="shared" si="35"/>
        <v>#REF!</v>
      </c>
      <c r="AV84" s="91" t="e">
        <f t="shared" si="35"/>
        <v>#REF!</v>
      </c>
      <c r="AW84" s="91" t="e">
        <f t="shared" si="35"/>
        <v>#REF!</v>
      </c>
      <c r="AX84" s="91" t="e">
        <f t="shared" si="35"/>
        <v>#REF!</v>
      </c>
      <c r="AY84" s="91" t="e">
        <f t="shared" si="35"/>
        <v>#REF!</v>
      </c>
      <c r="AZ84" s="91" t="e">
        <f t="shared" si="35"/>
        <v>#REF!</v>
      </c>
      <c r="BA84" s="91" t="e">
        <f t="shared" si="35"/>
        <v>#REF!</v>
      </c>
      <c r="BB84" s="91" t="e">
        <f t="shared" si="35"/>
        <v>#REF!</v>
      </c>
      <c r="BC84" s="91" t="e">
        <f t="shared" si="35"/>
        <v>#REF!</v>
      </c>
      <c r="BD84" s="91" t="e">
        <f t="shared" si="35"/>
        <v>#REF!</v>
      </c>
      <c r="BE84" s="91" t="e">
        <f t="shared" si="35"/>
        <v>#REF!</v>
      </c>
      <c r="BF84" s="91" t="e">
        <f t="shared" si="35"/>
        <v>#REF!</v>
      </c>
      <c r="BG84" s="91">
        <v>285</v>
      </c>
      <c r="BH84" s="91" t="e">
        <f t="shared" si="35"/>
        <v>#REF!</v>
      </c>
      <c r="BI84" s="91" t="e">
        <f t="shared" si="35"/>
        <v>#REF!</v>
      </c>
      <c r="BJ84" s="91" t="e">
        <f t="shared" si="35"/>
        <v>#REF!</v>
      </c>
      <c r="BK84" s="91" t="e">
        <f t="shared" si="26"/>
        <v>#REF!</v>
      </c>
      <c r="BL84" s="103"/>
    </row>
    <row r="85" spans="1:64" x14ac:dyDescent="0.25">
      <c r="A85" s="82" t="s">
        <v>55</v>
      </c>
      <c r="B85" s="85" t="s">
        <v>151</v>
      </c>
      <c r="C85" s="94" t="e">
        <f t="shared" ref="C85:C95" si="36">S85+AM85</f>
        <v>#REF!</v>
      </c>
      <c r="D85" s="94" t="e">
        <f t="shared" si="24"/>
        <v>#REF!</v>
      </c>
      <c r="E85" s="94" t="e">
        <f t="shared" si="25"/>
        <v>#REF!</v>
      </c>
      <c r="F85" s="94" t="e">
        <f t="shared" ref="F85:F95" si="37">T85+AN85</f>
        <v>#REF!</v>
      </c>
      <c r="G85" s="22" t="e">
        <f t="shared" si="27"/>
        <v>#REF!</v>
      </c>
      <c r="H85" s="22" t="e">
        <f t="shared" si="27"/>
        <v>#REF!</v>
      </c>
      <c r="I85" s="22" t="e">
        <f t="shared" si="28"/>
        <v>#REF!</v>
      </c>
      <c r="J85" s="22" t="e">
        <f t="shared" si="28"/>
        <v>#REF!</v>
      </c>
      <c r="K85" s="22" t="e">
        <f t="shared" si="29"/>
        <v>#REF!</v>
      </c>
      <c r="L85" s="22" t="e">
        <f t="shared" si="29"/>
        <v>#REF!</v>
      </c>
      <c r="M85" s="22" t="e">
        <f t="shared" si="30"/>
        <v>#REF!</v>
      </c>
      <c r="N85" s="22" t="e">
        <f t="shared" si="30"/>
        <v>#REF!</v>
      </c>
      <c r="O85" s="22" t="e">
        <f t="shared" si="31"/>
        <v>#REF!</v>
      </c>
      <c r="P85" s="22" t="e">
        <f t="shared" si="31"/>
        <v>#REF!</v>
      </c>
      <c r="Q85" s="22" t="e">
        <f t="shared" si="32"/>
        <v>#REF!</v>
      </c>
      <c r="R85" s="22" t="e">
        <f t="shared" si="32"/>
        <v>#REF!</v>
      </c>
      <c r="S85" s="22" t="e">
        <f>#REF!</f>
        <v>#REF!</v>
      </c>
      <c r="T85" s="22" t="e">
        <f>#REF!</f>
        <v>#REF!</v>
      </c>
      <c r="U85" s="94" t="e">
        <f>#REF!</f>
        <v>#REF!</v>
      </c>
      <c r="V85" s="94" t="e">
        <f>#REF!</f>
        <v>#REF!</v>
      </c>
      <c r="W85" s="94" t="e">
        <f>#REF!</f>
        <v>#REF!</v>
      </c>
      <c r="X85" s="94" t="e">
        <f>#REF!</f>
        <v>#REF!</v>
      </c>
      <c r="Y85" s="94" t="e">
        <f>#REF!</f>
        <v>#REF!</v>
      </c>
      <c r="Z85" s="94" t="e">
        <f>#REF!</f>
        <v>#REF!</v>
      </c>
      <c r="AA85" s="94" t="e">
        <f>#REF!</f>
        <v>#REF!</v>
      </c>
      <c r="AB85" s="94" t="e">
        <f>#REF!</f>
        <v>#REF!</v>
      </c>
      <c r="AC85" s="94" t="e">
        <f>#REF!</f>
        <v>#REF!</v>
      </c>
      <c r="AD85" s="94" t="e">
        <f>#REF!</f>
        <v>#REF!</v>
      </c>
      <c r="AE85" s="94" t="e">
        <f>#REF!</f>
        <v>#REF!</v>
      </c>
      <c r="AF85" s="94" t="e">
        <f>#REF!</f>
        <v>#REF!</v>
      </c>
      <c r="AG85" s="94" t="e">
        <f>#REF!</f>
        <v>#REF!</v>
      </c>
      <c r="AH85" s="94" t="e">
        <f>#REF!</f>
        <v>#REF!</v>
      </c>
      <c r="AI85" s="94" t="e">
        <f>#REF!</f>
        <v>#REF!</v>
      </c>
      <c r="AJ85" s="94" t="e">
        <f>#REF!</f>
        <v>#REF!</v>
      </c>
      <c r="AK85" s="94" t="e">
        <f>#REF!</f>
        <v>#REF!</v>
      </c>
      <c r="AL85" s="94" t="e">
        <f>#REF!</f>
        <v>#REF!</v>
      </c>
      <c r="AM85" s="22" t="e">
        <f>#REF!</f>
        <v>#REF!</v>
      </c>
      <c r="AN85" s="22" t="e">
        <f>#REF!</f>
        <v>#REF!</v>
      </c>
      <c r="AO85" s="22" t="e">
        <f>#REF!</f>
        <v>#REF!</v>
      </c>
      <c r="AP85" s="22" t="e">
        <f>#REF!</f>
        <v>#REF!</v>
      </c>
      <c r="AQ85" s="22" t="e">
        <f>#REF!</f>
        <v>#REF!</v>
      </c>
      <c r="AR85" s="22" t="e">
        <f>#REF!</f>
        <v>#REF!</v>
      </c>
      <c r="AS85" s="22" t="e">
        <f>#REF!</f>
        <v>#REF!</v>
      </c>
      <c r="AT85" s="22" t="e">
        <f>#REF!</f>
        <v>#REF!</v>
      </c>
      <c r="AU85" s="22" t="e">
        <f>#REF!</f>
        <v>#REF!</v>
      </c>
      <c r="AV85" s="22" t="e">
        <f>#REF!</f>
        <v>#REF!</v>
      </c>
      <c r="AW85" s="22" t="e">
        <f>#REF!</f>
        <v>#REF!</v>
      </c>
      <c r="AX85" s="22" t="e">
        <f>#REF!</f>
        <v>#REF!</v>
      </c>
      <c r="AY85" s="22" t="e">
        <f>#REF!</f>
        <v>#REF!</v>
      </c>
      <c r="AZ85" s="22" t="e">
        <f>#REF!</f>
        <v>#REF!</v>
      </c>
      <c r="BA85" s="22" t="e">
        <f>#REF!</f>
        <v>#REF!</v>
      </c>
      <c r="BB85" s="22" t="e">
        <f>#REF!</f>
        <v>#REF!</v>
      </c>
      <c r="BC85" s="22" t="e">
        <f>#REF!</f>
        <v>#REF!</v>
      </c>
      <c r="BD85" s="22" t="e">
        <f>#REF!</f>
        <v>#REF!</v>
      </c>
      <c r="BE85" s="22" t="e">
        <f>#REF!</f>
        <v>#REF!</v>
      </c>
      <c r="BF85" s="22" t="e">
        <f>#REF!</f>
        <v>#REF!</v>
      </c>
      <c r="BG85" s="94">
        <v>27</v>
      </c>
      <c r="BH85" s="22" t="e">
        <f t="shared" ref="BH85:BH95" si="38">D85-BG85</f>
        <v>#REF!</v>
      </c>
      <c r="BI85" s="22" t="e">
        <f t="shared" si="33"/>
        <v>#REF!</v>
      </c>
      <c r="BJ85" s="22" t="e">
        <f t="shared" si="34"/>
        <v>#REF!</v>
      </c>
      <c r="BK85" s="94" t="e">
        <f t="shared" si="26"/>
        <v>#REF!</v>
      </c>
      <c r="BL85" s="103"/>
    </row>
    <row r="86" spans="1:64" ht="33" x14ac:dyDescent="0.25">
      <c r="A86" s="82" t="s">
        <v>56</v>
      </c>
      <c r="B86" s="85" t="s">
        <v>152</v>
      </c>
      <c r="C86" s="94" t="e">
        <f t="shared" si="36"/>
        <v>#REF!</v>
      </c>
      <c r="D86" s="94" t="e">
        <f t="shared" si="24"/>
        <v>#REF!</v>
      </c>
      <c r="E86" s="94" t="e">
        <f t="shared" si="25"/>
        <v>#REF!</v>
      </c>
      <c r="F86" s="94" t="e">
        <f t="shared" si="37"/>
        <v>#REF!</v>
      </c>
      <c r="G86" s="22" t="e">
        <f t="shared" si="27"/>
        <v>#REF!</v>
      </c>
      <c r="H86" s="22" t="e">
        <f t="shared" si="27"/>
        <v>#REF!</v>
      </c>
      <c r="I86" s="22" t="e">
        <f t="shared" si="28"/>
        <v>#REF!</v>
      </c>
      <c r="J86" s="22" t="e">
        <f t="shared" si="28"/>
        <v>#REF!</v>
      </c>
      <c r="K86" s="22" t="e">
        <f t="shared" si="29"/>
        <v>#REF!</v>
      </c>
      <c r="L86" s="22" t="e">
        <f t="shared" si="29"/>
        <v>#REF!</v>
      </c>
      <c r="M86" s="22" t="e">
        <f t="shared" si="30"/>
        <v>#REF!</v>
      </c>
      <c r="N86" s="22" t="e">
        <f t="shared" si="30"/>
        <v>#REF!</v>
      </c>
      <c r="O86" s="22" t="e">
        <f t="shared" si="31"/>
        <v>#REF!</v>
      </c>
      <c r="P86" s="22" t="e">
        <f t="shared" si="31"/>
        <v>#REF!</v>
      </c>
      <c r="Q86" s="22" t="e">
        <f t="shared" si="32"/>
        <v>#REF!</v>
      </c>
      <c r="R86" s="22" t="e">
        <f t="shared" si="32"/>
        <v>#REF!</v>
      </c>
      <c r="S86" s="22" t="e">
        <f>#REF!</f>
        <v>#REF!</v>
      </c>
      <c r="T86" s="22" t="e">
        <f>#REF!</f>
        <v>#REF!</v>
      </c>
      <c r="U86" s="22" t="e">
        <f>#REF!</f>
        <v>#REF!</v>
      </c>
      <c r="V86" s="22" t="e">
        <f>#REF!</f>
        <v>#REF!</v>
      </c>
      <c r="W86" s="22" t="e">
        <f>#REF!</f>
        <v>#REF!</v>
      </c>
      <c r="X86" s="22" t="e">
        <f>#REF!</f>
        <v>#REF!</v>
      </c>
      <c r="Y86" s="22" t="e">
        <f>#REF!</f>
        <v>#REF!</v>
      </c>
      <c r="Z86" s="22" t="e">
        <f>#REF!</f>
        <v>#REF!</v>
      </c>
      <c r="AA86" s="22" t="e">
        <f>#REF!</f>
        <v>#REF!</v>
      </c>
      <c r="AB86" s="22" t="e">
        <f>#REF!</f>
        <v>#REF!</v>
      </c>
      <c r="AC86" s="22" t="e">
        <f>#REF!</f>
        <v>#REF!</v>
      </c>
      <c r="AD86" s="22" t="e">
        <f>#REF!</f>
        <v>#REF!</v>
      </c>
      <c r="AE86" s="22" t="e">
        <f>#REF!</f>
        <v>#REF!</v>
      </c>
      <c r="AF86" s="22" t="e">
        <f>#REF!</f>
        <v>#REF!</v>
      </c>
      <c r="AG86" s="22" t="e">
        <f>#REF!</f>
        <v>#REF!</v>
      </c>
      <c r="AH86" s="22" t="e">
        <f>#REF!</f>
        <v>#REF!</v>
      </c>
      <c r="AI86" s="22" t="e">
        <f>#REF!</f>
        <v>#REF!</v>
      </c>
      <c r="AJ86" s="22" t="e">
        <f>#REF!</f>
        <v>#REF!</v>
      </c>
      <c r="AK86" s="22" t="e">
        <f>#REF!</f>
        <v>#REF!</v>
      </c>
      <c r="AL86" s="22" t="e">
        <f>#REF!</f>
        <v>#REF!</v>
      </c>
      <c r="AM86" s="22" t="e">
        <f>#REF!</f>
        <v>#REF!</v>
      </c>
      <c r="AN86" s="22" t="e">
        <f>#REF!</f>
        <v>#REF!</v>
      </c>
      <c r="AO86" s="22" t="e">
        <f>#REF!</f>
        <v>#REF!</v>
      </c>
      <c r="AP86" s="22" t="e">
        <f>#REF!</f>
        <v>#REF!</v>
      </c>
      <c r="AQ86" s="22" t="e">
        <f>#REF!</f>
        <v>#REF!</v>
      </c>
      <c r="AR86" s="22" t="e">
        <f>#REF!</f>
        <v>#REF!</v>
      </c>
      <c r="AS86" s="22" t="e">
        <f>#REF!</f>
        <v>#REF!</v>
      </c>
      <c r="AT86" s="22" t="e">
        <f>#REF!</f>
        <v>#REF!</v>
      </c>
      <c r="AU86" s="22" t="e">
        <f>#REF!</f>
        <v>#REF!</v>
      </c>
      <c r="AV86" s="22" t="e">
        <f>#REF!</f>
        <v>#REF!</v>
      </c>
      <c r="AW86" s="22" t="e">
        <f>#REF!</f>
        <v>#REF!</v>
      </c>
      <c r="AX86" s="22" t="e">
        <f>#REF!</f>
        <v>#REF!</v>
      </c>
      <c r="AY86" s="22" t="e">
        <f>#REF!</f>
        <v>#REF!</v>
      </c>
      <c r="AZ86" s="22" t="e">
        <f>#REF!</f>
        <v>#REF!</v>
      </c>
      <c r="BA86" s="22" t="e">
        <f>#REF!</f>
        <v>#REF!</v>
      </c>
      <c r="BB86" s="22" t="e">
        <f>#REF!</f>
        <v>#REF!</v>
      </c>
      <c r="BC86" s="22" t="e">
        <f>#REF!</f>
        <v>#REF!</v>
      </c>
      <c r="BD86" s="22" t="e">
        <f>#REF!</f>
        <v>#REF!</v>
      </c>
      <c r="BE86" s="22" t="e">
        <f>#REF!</f>
        <v>#REF!</v>
      </c>
      <c r="BF86" s="22" t="e">
        <f>#REF!</f>
        <v>#REF!</v>
      </c>
      <c r="BG86" s="94">
        <v>14</v>
      </c>
      <c r="BH86" s="22" t="e">
        <f t="shared" si="38"/>
        <v>#REF!</v>
      </c>
      <c r="BI86" s="22" t="e">
        <f t="shared" si="33"/>
        <v>#REF!</v>
      </c>
      <c r="BJ86" s="22" t="e">
        <f t="shared" si="34"/>
        <v>#REF!</v>
      </c>
      <c r="BK86" s="94" t="e">
        <f t="shared" si="26"/>
        <v>#REF!</v>
      </c>
      <c r="BL86" s="103">
        <v>1</v>
      </c>
    </row>
    <row r="87" spans="1:64" x14ac:dyDescent="0.25">
      <c r="A87" s="82" t="s">
        <v>57</v>
      </c>
      <c r="B87" s="85" t="s">
        <v>153</v>
      </c>
      <c r="C87" s="94" t="e">
        <f t="shared" si="36"/>
        <v>#REF!</v>
      </c>
      <c r="D87" s="94" t="e">
        <f t="shared" si="24"/>
        <v>#REF!</v>
      </c>
      <c r="E87" s="94" t="e">
        <f t="shared" si="25"/>
        <v>#REF!</v>
      </c>
      <c r="F87" s="94" t="e">
        <f t="shared" si="37"/>
        <v>#REF!</v>
      </c>
      <c r="G87" s="22" t="e">
        <f t="shared" si="27"/>
        <v>#REF!</v>
      </c>
      <c r="H87" s="22" t="e">
        <f t="shared" si="27"/>
        <v>#REF!</v>
      </c>
      <c r="I87" s="22" t="e">
        <f t="shared" si="28"/>
        <v>#REF!</v>
      </c>
      <c r="J87" s="22" t="e">
        <f t="shared" si="28"/>
        <v>#REF!</v>
      </c>
      <c r="K87" s="22" t="e">
        <f t="shared" si="29"/>
        <v>#REF!</v>
      </c>
      <c r="L87" s="22" t="e">
        <f t="shared" si="29"/>
        <v>#REF!</v>
      </c>
      <c r="M87" s="22" t="e">
        <f t="shared" si="30"/>
        <v>#REF!</v>
      </c>
      <c r="N87" s="22" t="e">
        <f t="shared" si="30"/>
        <v>#REF!</v>
      </c>
      <c r="O87" s="22" t="e">
        <f t="shared" si="31"/>
        <v>#REF!</v>
      </c>
      <c r="P87" s="22" t="e">
        <f t="shared" si="31"/>
        <v>#REF!</v>
      </c>
      <c r="Q87" s="22" t="e">
        <f t="shared" si="32"/>
        <v>#REF!</v>
      </c>
      <c r="R87" s="22" t="e">
        <f t="shared" si="32"/>
        <v>#REF!</v>
      </c>
      <c r="S87" s="22" t="e">
        <f>#REF!</f>
        <v>#REF!</v>
      </c>
      <c r="T87" s="22" t="e">
        <f>#REF!</f>
        <v>#REF!</v>
      </c>
      <c r="U87" s="22" t="e">
        <f>#REF!</f>
        <v>#REF!</v>
      </c>
      <c r="V87" s="22" t="e">
        <f>#REF!</f>
        <v>#REF!</v>
      </c>
      <c r="W87" s="22" t="e">
        <f>#REF!</f>
        <v>#REF!</v>
      </c>
      <c r="X87" s="22" t="e">
        <f>#REF!</f>
        <v>#REF!</v>
      </c>
      <c r="Y87" s="22" t="e">
        <f>#REF!</f>
        <v>#REF!</v>
      </c>
      <c r="Z87" s="22" t="e">
        <f>#REF!</f>
        <v>#REF!</v>
      </c>
      <c r="AA87" s="22" t="e">
        <f>#REF!</f>
        <v>#REF!</v>
      </c>
      <c r="AB87" s="22" t="e">
        <f>#REF!</f>
        <v>#REF!</v>
      </c>
      <c r="AC87" s="22" t="e">
        <f>#REF!</f>
        <v>#REF!</v>
      </c>
      <c r="AD87" s="22" t="e">
        <f>#REF!</f>
        <v>#REF!</v>
      </c>
      <c r="AE87" s="22" t="e">
        <f>#REF!</f>
        <v>#REF!</v>
      </c>
      <c r="AF87" s="22" t="e">
        <f>#REF!</f>
        <v>#REF!</v>
      </c>
      <c r="AG87" s="22" t="e">
        <f>#REF!</f>
        <v>#REF!</v>
      </c>
      <c r="AH87" s="22" t="e">
        <f>#REF!</f>
        <v>#REF!</v>
      </c>
      <c r="AI87" s="22" t="e">
        <f>#REF!</f>
        <v>#REF!</v>
      </c>
      <c r="AJ87" s="22" t="e">
        <f>#REF!</f>
        <v>#REF!</v>
      </c>
      <c r="AK87" s="22" t="e">
        <f>#REF!</f>
        <v>#REF!</v>
      </c>
      <c r="AL87" s="22" t="e">
        <f>#REF!</f>
        <v>#REF!</v>
      </c>
      <c r="AM87" s="22" t="e">
        <f>#REF!</f>
        <v>#REF!</v>
      </c>
      <c r="AN87" s="22" t="e">
        <f>#REF!</f>
        <v>#REF!</v>
      </c>
      <c r="AO87" s="22" t="e">
        <f>#REF!</f>
        <v>#REF!</v>
      </c>
      <c r="AP87" s="22" t="e">
        <f>#REF!</f>
        <v>#REF!</v>
      </c>
      <c r="AQ87" s="22" t="e">
        <f>#REF!</f>
        <v>#REF!</v>
      </c>
      <c r="AR87" s="22" t="e">
        <f>#REF!</f>
        <v>#REF!</v>
      </c>
      <c r="AS87" s="22" t="e">
        <f>#REF!</f>
        <v>#REF!</v>
      </c>
      <c r="AT87" s="22" t="e">
        <f>#REF!</f>
        <v>#REF!</v>
      </c>
      <c r="AU87" s="22" t="e">
        <f>#REF!</f>
        <v>#REF!</v>
      </c>
      <c r="AV87" s="22" t="e">
        <f>#REF!</f>
        <v>#REF!</v>
      </c>
      <c r="AW87" s="22" t="e">
        <f>#REF!</f>
        <v>#REF!</v>
      </c>
      <c r="AX87" s="22" t="e">
        <f>#REF!</f>
        <v>#REF!</v>
      </c>
      <c r="AY87" s="22" t="e">
        <f>#REF!</f>
        <v>#REF!</v>
      </c>
      <c r="AZ87" s="22" t="e">
        <f>#REF!</f>
        <v>#REF!</v>
      </c>
      <c r="BA87" s="22" t="e">
        <f>#REF!</f>
        <v>#REF!</v>
      </c>
      <c r="BB87" s="22" t="e">
        <f>#REF!</f>
        <v>#REF!</v>
      </c>
      <c r="BC87" s="22" t="e">
        <f>#REF!</f>
        <v>#REF!</v>
      </c>
      <c r="BD87" s="22" t="e">
        <f>#REF!</f>
        <v>#REF!</v>
      </c>
      <c r="BE87" s="22" t="e">
        <f>#REF!</f>
        <v>#REF!</v>
      </c>
      <c r="BF87" s="22" t="e">
        <f>#REF!</f>
        <v>#REF!</v>
      </c>
      <c r="BG87" s="94">
        <v>17</v>
      </c>
      <c r="BH87" s="22" t="e">
        <f t="shared" si="38"/>
        <v>#REF!</v>
      </c>
      <c r="BI87" s="22" t="e">
        <f t="shared" si="33"/>
        <v>#REF!</v>
      </c>
      <c r="BJ87" s="22" t="e">
        <f t="shared" si="34"/>
        <v>#REF!</v>
      </c>
      <c r="BK87" s="94" t="e">
        <f t="shared" si="26"/>
        <v>#REF!</v>
      </c>
      <c r="BL87" s="103">
        <v>1</v>
      </c>
    </row>
    <row r="88" spans="1:64" x14ac:dyDescent="0.25">
      <c r="A88" s="82" t="s">
        <v>58</v>
      </c>
      <c r="B88" s="85" t="s">
        <v>154</v>
      </c>
      <c r="C88" s="94" t="e">
        <f t="shared" si="36"/>
        <v>#REF!</v>
      </c>
      <c r="D88" s="94" t="e">
        <f t="shared" si="24"/>
        <v>#REF!</v>
      </c>
      <c r="E88" s="94" t="e">
        <f t="shared" si="25"/>
        <v>#REF!</v>
      </c>
      <c r="F88" s="94" t="e">
        <f t="shared" si="37"/>
        <v>#REF!</v>
      </c>
      <c r="G88" s="22" t="e">
        <f t="shared" si="27"/>
        <v>#REF!</v>
      </c>
      <c r="H88" s="22" t="e">
        <f t="shared" si="27"/>
        <v>#REF!</v>
      </c>
      <c r="I88" s="22" t="e">
        <f t="shared" si="28"/>
        <v>#REF!</v>
      </c>
      <c r="J88" s="22" t="e">
        <f t="shared" si="28"/>
        <v>#REF!</v>
      </c>
      <c r="K88" s="22" t="e">
        <f t="shared" si="29"/>
        <v>#REF!</v>
      </c>
      <c r="L88" s="22" t="e">
        <f t="shared" si="29"/>
        <v>#REF!</v>
      </c>
      <c r="M88" s="22" t="e">
        <f t="shared" si="30"/>
        <v>#REF!</v>
      </c>
      <c r="N88" s="22" t="e">
        <f t="shared" si="30"/>
        <v>#REF!</v>
      </c>
      <c r="O88" s="22" t="e">
        <f t="shared" si="31"/>
        <v>#REF!</v>
      </c>
      <c r="P88" s="22" t="e">
        <f t="shared" si="31"/>
        <v>#REF!</v>
      </c>
      <c r="Q88" s="22" t="e">
        <f t="shared" si="32"/>
        <v>#REF!</v>
      </c>
      <c r="R88" s="22" t="e">
        <f t="shared" si="32"/>
        <v>#REF!</v>
      </c>
      <c r="S88" s="22" t="e">
        <f>#REF!</f>
        <v>#REF!</v>
      </c>
      <c r="T88" s="22" t="e">
        <f>#REF!</f>
        <v>#REF!</v>
      </c>
      <c r="U88" s="22" t="e">
        <f>#REF!</f>
        <v>#REF!</v>
      </c>
      <c r="V88" s="22" t="e">
        <f>#REF!</f>
        <v>#REF!</v>
      </c>
      <c r="W88" s="22" t="e">
        <f>#REF!</f>
        <v>#REF!</v>
      </c>
      <c r="X88" s="22" t="e">
        <f>#REF!</f>
        <v>#REF!</v>
      </c>
      <c r="Y88" s="22" t="e">
        <f>#REF!</f>
        <v>#REF!</v>
      </c>
      <c r="Z88" s="22" t="e">
        <f>#REF!</f>
        <v>#REF!</v>
      </c>
      <c r="AA88" s="22" t="e">
        <f>#REF!</f>
        <v>#REF!</v>
      </c>
      <c r="AB88" s="22" t="e">
        <f>#REF!</f>
        <v>#REF!</v>
      </c>
      <c r="AC88" s="22" t="e">
        <f>#REF!</f>
        <v>#REF!</v>
      </c>
      <c r="AD88" s="22" t="e">
        <f>#REF!</f>
        <v>#REF!</v>
      </c>
      <c r="AE88" s="22" t="e">
        <f>#REF!</f>
        <v>#REF!</v>
      </c>
      <c r="AF88" s="22" t="e">
        <f>#REF!</f>
        <v>#REF!</v>
      </c>
      <c r="AG88" s="22" t="e">
        <f>#REF!</f>
        <v>#REF!</v>
      </c>
      <c r="AH88" s="22" t="e">
        <f>#REF!</f>
        <v>#REF!</v>
      </c>
      <c r="AI88" s="22" t="e">
        <f>#REF!</f>
        <v>#REF!</v>
      </c>
      <c r="AJ88" s="22" t="e">
        <f>#REF!</f>
        <v>#REF!</v>
      </c>
      <c r="AK88" s="22" t="e">
        <f>#REF!</f>
        <v>#REF!</v>
      </c>
      <c r="AL88" s="22" t="e">
        <f>#REF!</f>
        <v>#REF!</v>
      </c>
      <c r="AM88" s="22" t="e">
        <f>#REF!</f>
        <v>#REF!</v>
      </c>
      <c r="AN88" s="22" t="e">
        <f>#REF!</f>
        <v>#REF!</v>
      </c>
      <c r="AO88" s="22" t="e">
        <f>#REF!</f>
        <v>#REF!</v>
      </c>
      <c r="AP88" s="22" t="e">
        <f>#REF!</f>
        <v>#REF!</v>
      </c>
      <c r="AQ88" s="22" t="e">
        <f>#REF!</f>
        <v>#REF!</v>
      </c>
      <c r="AR88" s="22" t="e">
        <f>#REF!</f>
        <v>#REF!</v>
      </c>
      <c r="AS88" s="22" t="e">
        <f>#REF!</f>
        <v>#REF!</v>
      </c>
      <c r="AT88" s="22" t="e">
        <f>#REF!</f>
        <v>#REF!</v>
      </c>
      <c r="AU88" s="22" t="e">
        <f>#REF!</f>
        <v>#REF!</v>
      </c>
      <c r="AV88" s="22" t="e">
        <f>#REF!</f>
        <v>#REF!</v>
      </c>
      <c r="AW88" s="22" t="e">
        <f>#REF!</f>
        <v>#REF!</v>
      </c>
      <c r="AX88" s="22" t="e">
        <f>#REF!</f>
        <v>#REF!</v>
      </c>
      <c r="AY88" s="22" t="e">
        <f>#REF!</f>
        <v>#REF!</v>
      </c>
      <c r="AZ88" s="22" t="e">
        <f>#REF!</f>
        <v>#REF!</v>
      </c>
      <c r="BA88" s="22" t="e">
        <f>#REF!</f>
        <v>#REF!</v>
      </c>
      <c r="BB88" s="22" t="e">
        <f>#REF!</f>
        <v>#REF!</v>
      </c>
      <c r="BC88" s="22" t="e">
        <f>#REF!</f>
        <v>#REF!</v>
      </c>
      <c r="BD88" s="22" t="e">
        <f>#REF!</f>
        <v>#REF!</v>
      </c>
      <c r="BE88" s="22" t="e">
        <f>#REF!</f>
        <v>#REF!</v>
      </c>
      <c r="BF88" s="22" t="e">
        <f>#REF!</f>
        <v>#REF!</v>
      </c>
      <c r="BG88" s="94">
        <v>22</v>
      </c>
      <c r="BH88" s="22" t="e">
        <f t="shared" si="38"/>
        <v>#REF!</v>
      </c>
      <c r="BI88" s="22" t="e">
        <f t="shared" si="33"/>
        <v>#REF!</v>
      </c>
      <c r="BJ88" s="22" t="e">
        <f t="shared" si="34"/>
        <v>#REF!</v>
      </c>
      <c r="BK88" s="22" t="e">
        <f t="shared" si="26"/>
        <v>#REF!</v>
      </c>
      <c r="BL88" s="103">
        <v>1</v>
      </c>
    </row>
    <row r="89" spans="1:64" x14ac:dyDescent="0.25">
      <c r="A89" s="82" t="s">
        <v>59</v>
      </c>
      <c r="B89" s="85" t="s">
        <v>155</v>
      </c>
      <c r="C89" s="94" t="e">
        <f t="shared" si="36"/>
        <v>#REF!</v>
      </c>
      <c r="D89" s="94" t="e">
        <f t="shared" si="24"/>
        <v>#REF!</v>
      </c>
      <c r="E89" s="94" t="e">
        <f t="shared" si="25"/>
        <v>#REF!</v>
      </c>
      <c r="F89" s="94" t="e">
        <f t="shared" si="37"/>
        <v>#REF!</v>
      </c>
      <c r="G89" s="22" t="e">
        <f t="shared" si="27"/>
        <v>#REF!</v>
      </c>
      <c r="H89" s="22" t="e">
        <f t="shared" si="27"/>
        <v>#REF!</v>
      </c>
      <c r="I89" s="22" t="e">
        <f t="shared" si="28"/>
        <v>#REF!</v>
      </c>
      <c r="J89" s="22" t="e">
        <f t="shared" si="28"/>
        <v>#REF!</v>
      </c>
      <c r="K89" s="22" t="e">
        <f t="shared" si="29"/>
        <v>#REF!</v>
      </c>
      <c r="L89" s="22" t="e">
        <f t="shared" si="29"/>
        <v>#REF!</v>
      </c>
      <c r="M89" s="22" t="e">
        <f t="shared" si="30"/>
        <v>#REF!</v>
      </c>
      <c r="N89" s="22" t="e">
        <f t="shared" si="30"/>
        <v>#REF!</v>
      </c>
      <c r="O89" s="22" t="e">
        <f t="shared" si="31"/>
        <v>#REF!</v>
      </c>
      <c r="P89" s="22" t="e">
        <f t="shared" si="31"/>
        <v>#REF!</v>
      </c>
      <c r="Q89" s="22" t="e">
        <f t="shared" si="32"/>
        <v>#REF!</v>
      </c>
      <c r="R89" s="22" t="e">
        <f t="shared" si="32"/>
        <v>#REF!</v>
      </c>
      <c r="S89" s="22" t="e">
        <f>#REF!</f>
        <v>#REF!</v>
      </c>
      <c r="T89" s="22" t="e">
        <f>#REF!</f>
        <v>#REF!</v>
      </c>
      <c r="U89" s="22" t="e">
        <f>#REF!</f>
        <v>#REF!</v>
      </c>
      <c r="V89" s="22" t="e">
        <f>#REF!</f>
        <v>#REF!</v>
      </c>
      <c r="W89" s="22" t="e">
        <f>#REF!</f>
        <v>#REF!</v>
      </c>
      <c r="X89" s="22" t="e">
        <f>#REF!</f>
        <v>#REF!</v>
      </c>
      <c r="Y89" s="22" t="e">
        <f>#REF!</f>
        <v>#REF!</v>
      </c>
      <c r="Z89" s="22" t="e">
        <f>#REF!</f>
        <v>#REF!</v>
      </c>
      <c r="AA89" s="22" t="e">
        <f>#REF!</f>
        <v>#REF!</v>
      </c>
      <c r="AB89" s="22" t="e">
        <f>#REF!</f>
        <v>#REF!</v>
      </c>
      <c r="AC89" s="22" t="e">
        <f>#REF!</f>
        <v>#REF!</v>
      </c>
      <c r="AD89" s="22" t="e">
        <f>#REF!</f>
        <v>#REF!</v>
      </c>
      <c r="AE89" s="22" t="e">
        <f>#REF!</f>
        <v>#REF!</v>
      </c>
      <c r="AF89" s="22" t="e">
        <f>#REF!</f>
        <v>#REF!</v>
      </c>
      <c r="AG89" s="22" t="e">
        <f>#REF!</f>
        <v>#REF!</v>
      </c>
      <c r="AH89" s="22" t="e">
        <f>#REF!</f>
        <v>#REF!</v>
      </c>
      <c r="AI89" s="22" t="e">
        <f>#REF!</f>
        <v>#REF!</v>
      </c>
      <c r="AJ89" s="22" t="e">
        <f>#REF!</f>
        <v>#REF!</v>
      </c>
      <c r="AK89" s="22" t="e">
        <f>#REF!</f>
        <v>#REF!</v>
      </c>
      <c r="AL89" s="22" t="e">
        <f>#REF!</f>
        <v>#REF!</v>
      </c>
      <c r="AM89" s="22" t="e">
        <f>#REF!</f>
        <v>#REF!</v>
      </c>
      <c r="AN89" s="22" t="e">
        <f>#REF!</f>
        <v>#REF!</v>
      </c>
      <c r="AO89" s="22" t="e">
        <f>#REF!</f>
        <v>#REF!</v>
      </c>
      <c r="AP89" s="22" t="e">
        <f>#REF!</f>
        <v>#REF!</v>
      </c>
      <c r="AQ89" s="22" t="e">
        <f>#REF!</f>
        <v>#REF!</v>
      </c>
      <c r="AR89" s="22" t="e">
        <f>#REF!</f>
        <v>#REF!</v>
      </c>
      <c r="AS89" s="22" t="e">
        <f>#REF!</f>
        <v>#REF!</v>
      </c>
      <c r="AT89" s="22" t="e">
        <f>#REF!</f>
        <v>#REF!</v>
      </c>
      <c r="AU89" s="22" t="e">
        <f>#REF!</f>
        <v>#REF!</v>
      </c>
      <c r="AV89" s="22" t="e">
        <f>#REF!</f>
        <v>#REF!</v>
      </c>
      <c r="AW89" s="22" t="e">
        <f>#REF!</f>
        <v>#REF!</v>
      </c>
      <c r="AX89" s="22" t="e">
        <f>#REF!</f>
        <v>#REF!</v>
      </c>
      <c r="AY89" s="22" t="e">
        <f>#REF!</f>
        <v>#REF!</v>
      </c>
      <c r="AZ89" s="22" t="e">
        <f>#REF!</f>
        <v>#REF!</v>
      </c>
      <c r="BA89" s="22" t="e">
        <f>#REF!</f>
        <v>#REF!</v>
      </c>
      <c r="BB89" s="22" t="e">
        <f>#REF!</f>
        <v>#REF!</v>
      </c>
      <c r="BC89" s="22" t="e">
        <f>#REF!</f>
        <v>#REF!</v>
      </c>
      <c r="BD89" s="22" t="e">
        <f>#REF!</f>
        <v>#REF!</v>
      </c>
      <c r="BE89" s="22" t="e">
        <f>#REF!</f>
        <v>#REF!</v>
      </c>
      <c r="BF89" s="22" t="e">
        <f>#REF!</f>
        <v>#REF!</v>
      </c>
      <c r="BG89" s="94">
        <v>15</v>
      </c>
      <c r="BH89" s="22" t="e">
        <f t="shared" si="38"/>
        <v>#REF!</v>
      </c>
      <c r="BI89" s="22" t="e">
        <f t="shared" si="33"/>
        <v>#REF!</v>
      </c>
      <c r="BJ89" s="22" t="e">
        <f t="shared" si="34"/>
        <v>#REF!</v>
      </c>
      <c r="BK89" s="94" t="e">
        <f t="shared" si="26"/>
        <v>#REF!</v>
      </c>
      <c r="BL89" s="103">
        <v>1</v>
      </c>
    </row>
    <row r="90" spans="1:64" x14ac:dyDescent="0.25">
      <c r="A90" s="82" t="s">
        <v>60</v>
      </c>
      <c r="B90" s="85" t="s">
        <v>156</v>
      </c>
      <c r="C90" s="94" t="e">
        <f t="shared" si="36"/>
        <v>#REF!</v>
      </c>
      <c r="D90" s="94" t="e">
        <f t="shared" si="24"/>
        <v>#REF!</v>
      </c>
      <c r="E90" s="94" t="e">
        <f t="shared" si="25"/>
        <v>#REF!</v>
      </c>
      <c r="F90" s="94" t="e">
        <f t="shared" si="37"/>
        <v>#REF!</v>
      </c>
      <c r="G90" s="22" t="e">
        <f t="shared" si="27"/>
        <v>#REF!</v>
      </c>
      <c r="H90" s="22" t="e">
        <f t="shared" si="27"/>
        <v>#REF!</v>
      </c>
      <c r="I90" s="22" t="e">
        <f t="shared" si="28"/>
        <v>#REF!</v>
      </c>
      <c r="J90" s="22" t="e">
        <f t="shared" si="28"/>
        <v>#REF!</v>
      </c>
      <c r="K90" s="22" t="e">
        <f t="shared" si="29"/>
        <v>#REF!</v>
      </c>
      <c r="L90" s="22" t="e">
        <f t="shared" si="29"/>
        <v>#REF!</v>
      </c>
      <c r="M90" s="22" t="e">
        <f t="shared" si="30"/>
        <v>#REF!</v>
      </c>
      <c r="N90" s="22" t="e">
        <f t="shared" si="30"/>
        <v>#REF!</v>
      </c>
      <c r="O90" s="22" t="e">
        <f t="shared" si="31"/>
        <v>#REF!</v>
      </c>
      <c r="P90" s="22" t="e">
        <f t="shared" si="31"/>
        <v>#REF!</v>
      </c>
      <c r="Q90" s="22" t="e">
        <f t="shared" si="32"/>
        <v>#REF!</v>
      </c>
      <c r="R90" s="22" t="e">
        <f t="shared" si="32"/>
        <v>#REF!</v>
      </c>
      <c r="S90" s="22" t="e">
        <f>#REF!</f>
        <v>#REF!</v>
      </c>
      <c r="T90" s="22" t="e">
        <f>#REF!</f>
        <v>#REF!</v>
      </c>
      <c r="U90" s="22" t="e">
        <f>#REF!</f>
        <v>#REF!</v>
      </c>
      <c r="V90" s="22" t="e">
        <f>#REF!</f>
        <v>#REF!</v>
      </c>
      <c r="W90" s="22" t="e">
        <f>#REF!</f>
        <v>#REF!</v>
      </c>
      <c r="X90" s="22" t="e">
        <f>#REF!</f>
        <v>#REF!</v>
      </c>
      <c r="Y90" s="22" t="e">
        <f>#REF!</f>
        <v>#REF!</v>
      </c>
      <c r="Z90" s="22" t="e">
        <f>#REF!</f>
        <v>#REF!</v>
      </c>
      <c r="AA90" s="22" t="e">
        <f>#REF!</f>
        <v>#REF!</v>
      </c>
      <c r="AB90" s="22" t="e">
        <f>#REF!</f>
        <v>#REF!</v>
      </c>
      <c r="AC90" s="22" t="e">
        <f>#REF!</f>
        <v>#REF!</v>
      </c>
      <c r="AD90" s="22" t="e">
        <f>#REF!</f>
        <v>#REF!</v>
      </c>
      <c r="AE90" s="22" t="e">
        <f>#REF!</f>
        <v>#REF!</v>
      </c>
      <c r="AF90" s="22" t="e">
        <f>#REF!</f>
        <v>#REF!</v>
      </c>
      <c r="AG90" s="22" t="e">
        <f>#REF!</f>
        <v>#REF!</v>
      </c>
      <c r="AH90" s="22" t="e">
        <f>#REF!</f>
        <v>#REF!</v>
      </c>
      <c r="AI90" s="22" t="e">
        <f>#REF!</f>
        <v>#REF!</v>
      </c>
      <c r="AJ90" s="22" t="e">
        <f>#REF!</f>
        <v>#REF!</v>
      </c>
      <c r="AK90" s="22" t="e">
        <f>#REF!</f>
        <v>#REF!</v>
      </c>
      <c r="AL90" s="22" t="e">
        <f>#REF!</f>
        <v>#REF!</v>
      </c>
      <c r="AM90" s="22" t="e">
        <f>#REF!</f>
        <v>#REF!</v>
      </c>
      <c r="AN90" s="22" t="e">
        <f>#REF!</f>
        <v>#REF!</v>
      </c>
      <c r="AO90" s="22" t="e">
        <f>#REF!</f>
        <v>#REF!</v>
      </c>
      <c r="AP90" s="22" t="e">
        <f>#REF!</f>
        <v>#REF!</v>
      </c>
      <c r="AQ90" s="22" t="e">
        <f>#REF!</f>
        <v>#REF!</v>
      </c>
      <c r="AR90" s="22" t="e">
        <f>#REF!</f>
        <v>#REF!</v>
      </c>
      <c r="AS90" s="22" t="e">
        <f>#REF!</f>
        <v>#REF!</v>
      </c>
      <c r="AT90" s="22" t="e">
        <f>#REF!</f>
        <v>#REF!</v>
      </c>
      <c r="AU90" s="22" t="e">
        <f>#REF!</f>
        <v>#REF!</v>
      </c>
      <c r="AV90" s="22" t="e">
        <f>#REF!</f>
        <v>#REF!</v>
      </c>
      <c r="AW90" s="22" t="e">
        <f>#REF!</f>
        <v>#REF!</v>
      </c>
      <c r="AX90" s="22" t="e">
        <f>#REF!</f>
        <v>#REF!</v>
      </c>
      <c r="AY90" s="22" t="e">
        <f>#REF!</f>
        <v>#REF!</v>
      </c>
      <c r="AZ90" s="22" t="e">
        <f>#REF!</f>
        <v>#REF!</v>
      </c>
      <c r="BA90" s="22" t="e">
        <f>#REF!</f>
        <v>#REF!</v>
      </c>
      <c r="BB90" s="22" t="e">
        <f>#REF!</f>
        <v>#REF!</v>
      </c>
      <c r="BC90" s="22" t="e">
        <f>#REF!</f>
        <v>#REF!</v>
      </c>
      <c r="BD90" s="22" t="e">
        <f>#REF!</f>
        <v>#REF!</v>
      </c>
      <c r="BE90" s="22" t="e">
        <f>#REF!</f>
        <v>#REF!</v>
      </c>
      <c r="BF90" s="22" t="e">
        <f>#REF!</f>
        <v>#REF!</v>
      </c>
      <c r="BG90" s="94">
        <v>16</v>
      </c>
      <c r="BH90" s="22" t="e">
        <f t="shared" si="38"/>
        <v>#REF!</v>
      </c>
      <c r="BI90" s="22" t="e">
        <f t="shared" si="33"/>
        <v>#REF!</v>
      </c>
      <c r="BJ90" s="22" t="e">
        <f t="shared" si="34"/>
        <v>#REF!</v>
      </c>
      <c r="BK90" s="94" t="e">
        <f t="shared" si="26"/>
        <v>#REF!</v>
      </c>
      <c r="BL90" s="103">
        <v>1</v>
      </c>
    </row>
    <row r="91" spans="1:64" x14ac:dyDescent="0.25">
      <c r="A91" s="82" t="s">
        <v>61</v>
      </c>
      <c r="B91" s="85" t="s">
        <v>157</v>
      </c>
      <c r="C91" s="94" t="e">
        <f t="shared" si="36"/>
        <v>#REF!</v>
      </c>
      <c r="D91" s="94" t="e">
        <f t="shared" si="24"/>
        <v>#REF!</v>
      </c>
      <c r="E91" s="94" t="e">
        <f t="shared" si="25"/>
        <v>#REF!</v>
      </c>
      <c r="F91" s="94" t="e">
        <f t="shared" si="37"/>
        <v>#REF!</v>
      </c>
      <c r="G91" s="22" t="e">
        <f t="shared" si="27"/>
        <v>#REF!</v>
      </c>
      <c r="H91" s="22" t="e">
        <f t="shared" si="27"/>
        <v>#REF!</v>
      </c>
      <c r="I91" s="22" t="e">
        <f t="shared" si="28"/>
        <v>#REF!</v>
      </c>
      <c r="J91" s="22" t="e">
        <f t="shared" si="28"/>
        <v>#REF!</v>
      </c>
      <c r="K91" s="22" t="e">
        <f t="shared" si="29"/>
        <v>#REF!</v>
      </c>
      <c r="L91" s="22" t="e">
        <f t="shared" si="29"/>
        <v>#REF!</v>
      </c>
      <c r="M91" s="22" t="e">
        <f t="shared" si="30"/>
        <v>#REF!</v>
      </c>
      <c r="N91" s="22" t="e">
        <f t="shared" si="30"/>
        <v>#REF!</v>
      </c>
      <c r="O91" s="22" t="e">
        <f t="shared" si="31"/>
        <v>#REF!</v>
      </c>
      <c r="P91" s="22" t="e">
        <f t="shared" si="31"/>
        <v>#REF!</v>
      </c>
      <c r="Q91" s="22" t="e">
        <f t="shared" si="32"/>
        <v>#REF!</v>
      </c>
      <c r="R91" s="22" t="e">
        <f t="shared" si="32"/>
        <v>#REF!</v>
      </c>
      <c r="S91" s="22" t="e">
        <f>#REF!</f>
        <v>#REF!</v>
      </c>
      <c r="T91" s="22" t="e">
        <f>#REF!</f>
        <v>#REF!</v>
      </c>
      <c r="U91" s="22" t="e">
        <f>#REF!</f>
        <v>#REF!</v>
      </c>
      <c r="V91" s="22" t="e">
        <f>#REF!</f>
        <v>#REF!</v>
      </c>
      <c r="W91" s="22" t="e">
        <f>#REF!</f>
        <v>#REF!</v>
      </c>
      <c r="X91" s="22" t="e">
        <f>#REF!</f>
        <v>#REF!</v>
      </c>
      <c r="Y91" s="22" t="e">
        <f>#REF!</f>
        <v>#REF!</v>
      </c>
      <c r="Z91" s="22" t="e">
        <f>#REF!</f>
        <v>#REF!</v>
      </c>
      <c r="AA91" s="22" t="e">
        <f>#REF!</f>
        <v>#REF!</v>
      </c>
      <c r="AB91" s="22" t="e">
        <f>#REF!</f>
        <v>#REF!</v>
      </c>
      <c r="AC91" s="22" t="e">
        <f>#REF!</f>
        <v>#REF!</v>
      </c>
      <c r="AD91" s="22" t="e">
        <f>#REF!</f>
        <v>#REF!</v>
      </c>
      <c r="AE91" s="22" t="e">
        <f>#REF!</f>
        <v>#REF!</v>
      </c>
      <c r="AF91" s="22" t="e">
        <f>#REF!</f>
        <v>#REF!</v>
      </c>
      <c r="AG91" s="22" t="e">
        <f>#REF!</f>
        <v>#REF!</v>
      </c>
      <c r="AH91" s="22" t="e">
        <f>#REF!</f>
        <v>#REF!</v>
      </c>
      <c r="AI91" s="22" t="e">
        <f>#REF!</f>
        <v>#REF!</v>
      </c>
      <c r="AJ91" s="22" t="e">
        <f>#REF!</f>
        <v>#REF!</v>
      </c>
      <c r="AK91" s="22" t="e">
        <f>#REF!</f>
        <v>#REF!</v>
      </c>
      <c r="AL91" s="22" t="e">
        <f>#REF!</f>
        <v>#REF!</v>
      </c>
      <c r="AM91" s="22" t="e">
        <f>#REF!</f>
        <v>#REF!</v>
      </c>
      <c r="AN91" s="22" t="e">
        <f>#REF!</f>
        <v>#REF!</v>
      </c>
      <c r="AO91" s="22" t="e">
        <f>#REF!</f>
        <v>#REF!</v>
      </c>
      <c r="AP91" s="22" t="e">
        <f>#REF!</f>
        <v>#REF!</v>
      </c>
      <c r="AQ91" s="22" t="e">
        <f>#REF!</f>
        <v>#REF!</v>
      </c>
      <c r="AR91" s="22" t="e">
        <f>#REF!</f>
        <v>#REF!</v>
      </c>
      <c r="AS91" s="22" t="e">
        <f>#REF!</f>
        <v>#REF!</v>
      </c>
      <c r="AT91" s="22" t="e">
        <f>#REF!</f>
        <v>#REF!</v>
      </c>
      <c r="AU91" s="22" t="e">
        <f>#REF!</f>
        <v>#REF!</v>
      </c>
      <c r="AV91" s="22" t="e">
        <f>#REF!</f>
        <v>#REF!</v>
      </c>
      <c r="AW91" s="22" t="e">
        <f>#REF!</f>
        <v>#REF!</v>
      </c>
      <c r="AX91" s="22" t="e">
        <f>#REF!</f>
        <v>#REF!</v>
      </c>
      <c r="AY91" s="22" t="e">
        <f>#REF!</f>
        <v>#REF!</v>
      </c>
      <c r="AZ91" s="22" t="e">
        <f>#REF!</f>
        <v>#REF!</v>
      </c>
      <c r="BA91" s="22" t="e">
        <f>#REF!</f>
        <v>#REF!</v>
      </c>
      <c r="BB91" s="22" t="e">
        <f>#REF!</f>
        <v>#REF!</v>
      </c>
      <c r="BC91" s="22" t="e">
        <f>#REF!</f>
        <v>#REF!</v>
      </c>
      <c r="BD91" s="22" t="e">
        <f>#REF!</f>
        <v>#REF!</v>
      </c>
      <c r="BE91" s="22" t="e">
        <f>#REF!</f>
        <v>#REF!</v>
      </c>
      <c r="BF91" s="22" t="e">
        <f>#REF!</f>
        <v>#REF!</v>
      </c>
      <c r="BG91" s="94">
        <v>19</v>
      </c>
      <c r="BH91" s="22" t="e">
        <f t="shared" si="38"/>
        <v>#REF!</v>
      </c>
      <c r="BI91" s="22" t="e">
        <f t="shared" si="33"/>
        <v>#REF!</v>
      </c>
      <c r="BJ91" s="22" t="e">
        <f t="shared" si="34"/>
        <v>#REF!</v>
      </c>
      <c r="BK91" s="94" t="e">
        <f t="shared" si="26"/>
        <v>#REF!</v>
      </c>
      <c r="BL91" s="103">
        <v>1</v>
      </c>
    </row>
    <row r="92" spans="1:64" x14ac:dyDescent="0.25">
      <c r="A92" s="82" t="s">
        <v>62</v>
      </c>
      <c r="B92" s="85" t="s">
        <v>158</v>
      </c>
      <c r="C92" s="94" t="e">
        <f t="shared" si="36"/>
        <v>#REF!</v>
      </c>
      <c r="D92" s="94" t="e">
        <f t="shared" si="24"/>
        <v>#REF!</v>
      </c>
      <c r="E92" s="94" t="e">
        <f t="shared" si="25"/>
        <v>#REF!</v>
      </c>
      <c r="F92" s="94" t="e">
        <f t="shared" si="37"/>
        <v>#REF!</v>
      </c>
      <c r="G92" s="22" t="e">
        <f t="shared" si="27"/>
        <v>#REF!</v>
      </c>
      <c r="H92" s="22" t="e">
        <f t="shared" si="27"/>
        <v>#REF!</v>
      </c>
      <c r="I92" s="22" t="e">
        <f t="shared" si="28"/>
        <v>#REF!</v>
      </c>
      <c r="J92" s="22" t="e">
        <f t="shared" si="28"/>
        <v>#REF!</v>
      </c>
      <c r="K92" s="22" t="e">
        <f t="shared" si="29"/>
        <v>#REF!</v>
      </c>
      <c r="L92" s="22" t="e">
        <f t="shared" si="29"/>
        <v>#REF!</v>
      </c>
      <c r="M92" s="22" t="e">
        <f t="shared" si="30"/>
        <v>#REF!</v>
      </c>
      <c r="N92" s="22" t="e">
        <f t="shared" si="30"/>
        <v>#REF!</v>
      </c>
      <c r="O92" s="22" t="e">
        <f t="shared" si="31"/>
        <v>#REF!</v>
      </c>
      <c r="P92" s="22" t="e">
        <f t="shared" si="31"/>
        <v>#REF!</v>
      </c>
      <c r="Q92" s="22" t="e">
        <f t="shared" si="32"/>
        <v>#REF!</v>
      </c>
      <c r="R92" s="22" t="e">
        <f t="shared" si="32"/>
        <v>#REF!</v>
      </c>
      <c r="S92" s="22" t="e">
        <f>#REF!</f>
        <v>#REF!</v>
      </c>
      <c r="T92" s="22" t="e">
        <f>#REF!</f>
        <v>#REF!</v>
      </c>
      <c r="U92" s="22" t="e">
        <f>#REF!</f>
        <v>#REF!</v>
      </c>
      <c r="V92" s="22" t="e">
        <f>#REF!</f>
        <v>#REF!</v>
      </c>
      <c r="W92" s="22" t="e">
        <f>#REF!</f>
        <v>#REF!</v>
      </c>
      <c r="X92" s="22" t="e">
        <f>#REF!</f>
        <v>#REF!</v>
      </c>
      <c r="Y92" s="22" t="e">
        <f>#REF!</f>
        <v>#REF!</v>
      </c>
      <c r="Z92" s="22" t="e">
        <f>#REF!</f>
        <v>#REF!</v>
      </c>
      <c r="AA92" s="22" t="e">
        <f>#REF!</f>
        <v>#REF!</v>
      </c>
      <c r="AB92" s="22" t="e">
        <f>#REF!</f>
        <v>#REF!</v>
      </c>
      <c r="AC92" s="22" t="e">
        <f>#REF!</f>
        <v>#REF!</v>
      </c>
      <c r="AD92" s="22" t="e">
        <f>#REF!</f>
        <v>#REF!</v>
      </c>
      <c r="AE92" s="22" t="e">
        <f>#REF!</f>
        <v>#REF!</v>
      </c>
      <c r="AF92" s="22" t="e">
        <f>#REF!</f>
        <v>#REF!</v>
      </c>
      <c r="AG92" s="22" t="e">
        <f>#REF!</f>
        <v>#REF!</v>
      </c>
      <c r="AH92" s="22" t="e">
        <f>#REF!</f>
        <v>#REF!</v>
      </c>
      <c r="AI92" s="22" t="e">
        <f>#REF!</f>
        <v>#REF!</v>
      </c>
      <c r="AJ92" s="22" t="e">
        <f>#REF!</f>
        <v>#REF!</v>
      </c>
      <c r="AK92" s="22" t="e">
        <f>#REF!</f>
        <v>#REF!</v>
      </c>
      <c r="AL92" s="22" t="e">
        <f>#REF!</f>
        <v>#REF!</v>
      </c>
      <c r="AM92" s="22" t="e">
        <f>#REF!</f>
        <v>#REF!</v>
      </c>
      <c r="AN92" s="22" t="e">
        <f>#REF!</f>
        <v>#REF!</v>
      </c>
      <c r="AO92" s="22" t="e">
        <f>#REF!</f>
        <v>#REF!</v>
      </c>
      <c r="AP92" s="22" t="e">
        <f>#REF!</f>
        <v>#REF!</v>
      </c>
      <c r="AQ92" s="22" t="e">
        <f>#REF!</f>
        <v>#REF!</v>
      </c>
      <c r="AR92" s="22" t="e">
        <f>#REF!</f>
        <v>#REF!</v>
      </c>
      <c r="AS92" s="22" t="e">
        <f>#REF!</f>
        <v>#REF!</v>
      </c>
      <c r="AT92" s="22" t="e">
        <f>#REF!</f>
        <v>#REF!</v>
      </c>
      <c r="AU92" s="22" t="e">
        <f>#REF!</f>
        <v>#REF!</v>
      </c>
      <c r="AV92" s="22" t="e">
        <f>#REF!</f>
        <v>#REF!</v>
      </c>
      <c r="AW92" s="22" t="e">
        <f>#REF!</f>
        <v>#REF!</v>
      </c>
      <c r="AX92" s="22" t="e">
        <f>#REF!</f>
        <v>#REF!</v>
      </c>
      <c r="AY92" s="22" t="e">
        <f>#REF!</f>
        <v>#REF!</v>
      </c>
      <c r="AZ92" s="22" t="e">
        <f>#REF!</f>
        <v>#REF!</v>
      </c>
      <c r="BA92" s="22" t="e">
        <f>#REF!</f>
        <v>#REF!</v>
      </c>
      <c r="BB92" s="22" t="e">
        <f>#REF!</f>
        <v>#REF!</v>
      </c>
      <c r="BC92" s="22" t="e">
        <f>#REF!</f>
        <v>#REF!</v>
      </c>
      <c r="BD92" s="22" t="e">
        <f>#REF!</f>
        <v>#REF!</v>
      </c>
      <c r="BE92" s="22" t="e">
        <f>#REF!</f>
        <v>#REF!</v>
      </c>
      <c r="BF92" s="22" t="e">
        <f>#REF!</f>
        <v>#REF!</v>
      </c>
      <c r="BG92" s="94">
        <v>36</v>
      </c>
      <c r="BH92" s="22" t="e">
        <f t="shared" si="38"/>
        <v>#REF!</v>
      </c>
      <c r="BI92" s="22" t="e">
        <f t="shared" si="33"/>
        <v>#REF!</v>
      </c>
      <c r="BJ92" s="22" t="e">
        <f t="shared" si="34"/>
        <v>#REF!</v>
      </c>
      <c r="BK92" s="22" t="e">
        <f t="shared" si="26"/>
        <v>#REF!</v>
      </c>
      <c r="BL92" s="103">
        <v>1</v>
      </c>
    </row>
    <row r="93" spans="1:64" x14ac:dyDescent="0.25">
      <c r="A93" s="82" t="s">
        <v>63</v>
      </c>
      <c r="B93" s="85" t="s">
        <v>159</v>
      </c>
      <c r="C93" s="94" t="e">
        <f t="shared" si="36"/>
        <v>#REF!</v>
      </c>
      <c r="D93" s="94" t="e">
        <f t="shared" si="24"/>
        <v>#REF!</v>
      </c>
      <c r="E93" s="94" t="e">
        <f t="shared" si="25"/>
        <v>#REF!</v>
      </c>
      <c r="F93" s="94" t="e">
        <f t="shared" si="37"/>
        <v>#REF!</v>
      </c>
      <c r="G93" s="22" t="e">
        <f t="shared" si="27"/>
        <v>#REF!</v>
      </c>
      <c r="H93" s="22" t="e">
        <f t="shared" si="27"/>
        <v>#REF!</v>
      </c>
      <c r="I93" s="22" t="e">
        <f t="shared" si="28"/>
        <v>#REF!</v>
      </c>
      <c r="J93" s="22" t="e">
        <f t="shared" si="28"/>
        <v>#REF!</v>
      </c>
      <c r="K93" s="22" t="e">
        <f t="shared" si="29"/>
        <v>#REF!</v>
      </c>
      <c r="L93" s="22" t="e">
        <f t="shared" si="29"/>
        <v>#REF!</v>
      </c>
      <c r="M93" s="22" t="e">
        <f t="shared" si="30"/>
        <v>#REF!</v>
      </c>
      <c r="N93" s="22" t="e">
        <f t="shared" si="30"/>
        <v>#REF!</v>
      </c>
      <c r="O93" s="22" t="e">
        <f t="shared" si="31"/>
        <v>#REF!</v>
      </c>
      <c r="P93" s="22" t="e">
        <f t="shared" si="31"/>
        <v>#REF!</v>
      </c>
      <c r="Q93" s="22" t="e">
        <f t="shared" si="32"/>
        <v>#REF!</v>
      </c>
      <c r="R93" s="22" t="e">
        <f t="shared" si="32"/>
        <v>#REF!</v>
      </c>
      <c r="S93" s="22" t="e">
        <f>#REF!</f>
        <v>#REF!</v>
      </c>
      <c r="T93" s="22" t="e">
        <f>#REF!</f>
        <v>#REF!</v>
      </c>
      <c r="U93" s="22" t="e">
        <f>#REF!</f>
        <v>#REF!</v>
      </c>
      <c r="V93" s="22" t="e">
        <f>#REF!</f>
        <v>#REF!</v>
      </c>
      <c r="W93" s="22" t="e">
        <f>#REF!</f>
        <v>#REF!</v>
      </c>
      <c r="X93" s="22" t="e">
        <f>#REF!</f>
        <v>#REF!</v>
      </c>
      <c r="Y93" s="22" t="e">
        <f>#REF!</f>
        <v>#REF!</v>
      </c>
      <c r="Z93" s="22" t="e">
        <f>#REF!</f>
        <v>#REF!</v>
      </c>
      <c r="AA93" s="22" t="e">
        <f>#REF!</f>
        <v>#REF!</v>
      </c>
      <c r="AB93" s="22" t="e">
        <f>#REF!</f>
        <v>#REF!</v>
      </c>
      <c r="AC93" s="22" t="e">
        <f>#REF!</f>
        <v>#REF!</v>
      </c>
      <c r="AD93" s="22" t="e">
        <f>#REF!</f>
        <v>#REF!</v>
      </c>
      <c r="AE93" s="22" t="e">
        <f>#REF!</f>
        <v>#REF!</v>
      </c>
      <c r="AF93" s="22" t="e">
        <f>#REF!</f>
        <v>#REF!</v>
      </c>
      <c r="AG93" s="22" t="e">
        <f>#REF!</f>
        <v>#REF!</v>
      </c>
      <c r="AH93" s="22" t="e">
        <f>#REF!</f>
        <v>#REF!</v>
      </c>
      <c r="AI93" s="22" t="e">
        <f>#REF!</f>
        <v>#REF!</v>
      </c>
      <c r="AJ93" s="22" t="e">
        <f>#REF!</f>
        <v>#REF!</v>
      </c>
      <c r="AK93" s="22" t="e">
        <f>#REF!</f>
        <v>#REF!</v>
      </c>
      <c r="AL93" s="22" t="e">
        <f>#REF!</f>
        <v>#REF!</v>
      </c>
      <c r="AM93" s="22" t="e">
        <f>#REF!</f>
        <v>#REF!</v>
      </c>
      <c r="AN93" s="22" t="e">
        <f>#REF!</f>
        <v>#REF!</v>
      </c>
      <c r="AO93" s="22" t="e">
        <f>#REF!</f>
        <v>#REF!</v>
      </c>
      <c r="AP93" s="22" t="e">
        <f>#REF!</f>
        <v>#REF!</v>
      </c>
      <c r="AQ93" s="22" t="e">
        <f>#REF!</f>
        <v>#REF!</v>
      </c>
      <c r="AR93" s="22" t="e">
        <f>#REF!</f>
        <v>#REF!</v>
      </c>
      <c r="AS93" s="22" t="e">
        <f>#REF!</f>
        <v>#REF!</v>
      </c>
      <c r="AT93" s="22" t="e">
        <f>#REF!</f>
        <v>#REF!</v>
      </c>
      <c r="AU93" s="22" t="e">
        <f>#REF!</f>
        <v>#REF!</v>
      </c>
      <c r="AV93" s="22" t="e">
        <f>#REF!</f>
        <v>#REF!</v>
      </c>
      <c r="AW93" s="22" t="e">
        <f>#REF!</f>
        <v>#REF!</v>
      </c>
      <c r="AX93" s="22" t="e">
        <f>#REF!</f>
        <v>#REF!</v>
      </c>
      <c r="AY93" s="22" t="e">
        <f>#REF!</f>
        <v>#REF!</v>
      </c>
      <c r="AZ93" s="22" t="e">
        <f>#REF!</f>
        <v>#REF!</v>
      </c>
      <c r="BA93" s="22" t="e">
        <f>#REF!</f>
        <v>#REF!</v>
      </c>
      <c r="BB93" s="22" t="e">
        <f>#REF!</f>
        <v>#REF!</v>
      </c>
      <c r="BC93" s="22" t="e">
        <f>#REF!</f>
        <v>#REF!</v>
      </c>
      <c r="BD93" s="22" t="e">
        <f>#REF!</f>
        <v>#REF!</v>
      </c>
      <c r="BE93" s="22" t="e">
        <f>#REF!</f>
        <v>#REF!</v>
      </c>
      <c r="BF93" s="22" t="e">
        <f>#REF!</f>
        <v>#REF!</v>
      </c>
      <c r="BG93" s="94">
        <v>46</v>
      </c>
      <c r="BH93" s="22" t="e">
        <f t="shared" si="38"/>
        <v>#REF!</v>
      </c>
      <c r="BI93" s="22" t="e">
        <f t="shared" si="33"/>
        <v>#REF!</v>
      </c>
      <c r="BJ93" s="22" t="e">
        <f t="shared" si="34"/>
        <v>#REF!</v>
      </c>
      <c r="BK93" s="94" t="e">
        <f t="shared" si="26"/>
        <v>#REF!</v>
      </c>
      <c r="BL93" s="103">
        <v>1</v>
      </c>
    </row>
    <row r="94" spans="1:64" x14ac:dyDescent="0.25">
      <c r="A94" s="82" t="s">
        <v>64</v>
      </c>
      <c r="B94" s="85" t="s">
        <v>160</v>
      </c>
      <c r="C94" s="94" t="e">
        <f t="shared" si="36"/>
        <v>#REF!</v>
      </c>
      <c r="D94" s="94" t="e">
        <f t="shared" si="24"/>
        <v>#REF!</v>
      </c>
      <c r="E94" s="94" t="e">
        <f t="shared" si="25"/>
        <v>#REF!</v>
      </c>
      <c r="F94" s="94" t="e">
        <f t="shared" si="37"/>
        <v>#REF!</v>
      </c>
      <c r="G94" s="22" t="e">
        <f t="shared" si="27"/>
        <v>#REF!</v>
      </c>
      <c r="H94" s="22" t="e">
        <f t="shared" si="27"/>
        <v>#REF!</v>
      </c>
      <c r="I94" s="22" t="e">
        <f t="shared" si="28"/>
        <v>#REF!</v>
      </c>
      <c r="J94" s="22" t="e">
        <f t="shared" si="28"/>
        <v>#REF!</v>
      </c>
      <c r="K94" s="22" t="e">
        <f t="shared" si="29"/>
        <v>#REF!</v>
      </c>
      <c r="L94" s="22" t="e">
        <f t="shared" si="29"/>
        <v>#REF!</v>
      </c>
      <c r="M94" s="22" t="e">
        <f t="shared" si="30"/>
        <v>#REF!</v>
      </c>
      <c r="N94" s="22" t="e">
        <f t="shared" si="30"/>
        <v>#REF!</v>
      </c>
      <c r="O94" s="22" t="e">
        <f t="shared" si="31"/>
        <v>#REF!</v>
      </c>
      <c r="P94" s="22" t="e">
        <f t="shared" si="31"/>
        <v>#REF!</v>
      </c>
      <c r="Q94" s="22" t="e">
        <f t="shared" si="32"/>
        <v>#REF!</v>
      </c>
      <c r="R94" s="22" t="e">
        <f t="shared" si="32"/>
        <v>#REF!</v>
      </c>
      <c r="S94" s="22" t="e">
        <f>#REF!</f>
        <v>#REF!</v>
      </c>
      <c r="T94" s="22" t="e">
        <f>#REF!</f>
        <v>#REF!</v>
      </c>
      <c r="U94" s="22" t="e">
        <f>#REF!</f>
        <v>#REF!</v>
      </c>
      <c r="V94" s="22" t="e">
        <f>#REF!</f>
        <v>#REF!</v>
      </c>
      <c r="W94" s="22" t="e">
        <f>#REF!</f>
        <v>#REF!</v>
      </c>
      <c r="X94" s="22" t="e">
        <f>#REF!</f>
        <v>#REF!</v>
      </c>
      <c r="Y94" s="22" t="e">
        <f>#REF!</f>
        <v>#REF!</v>
      </c>
      <c r="Z94" s="22" t="e">
        <f>#REF!</f>
        <v>#REF!</v>
      </c>
      <c r="AA94" s="22" t="e">
        <f>#REF!</f>
        <v>#REF!</v>
      </c>
      <c r="AB94" s="22" t="e">
        <f>#REF!</f>
        <v>#REF!</v>
      </c>
      <c r="AC94" s="22" t="e">
        <f>#REF!</f>
        <v>#REF!</v>
      </c>
      <c r="AD94" s="22" t="e">
        <f>#REF!</f>
        <v>#REF!</v>
      </c>
      <c r="AE94" s="22" t="e">
        <f>#REF!</f>
        <v>#REF!</v>
      </c>
      <c r="AF94" s="22" t="e">
        <f>#REF!</f>
        <v>#REF!</v>
      </c>
      <c r="AG94" s="22" t="e">
        <f>#REF!</f>
        <v>#REF!</v>
      </c>
      <c r="AH94" s="22" t="e">
        <f>#REF!</f>
        <v>#REF!</v>
      </c>
      <c r="AI94" s="22" t="e">
        <f>#REF!</f>
        <v>#REF!</v>
      </c>
      <c r="AJ94" s="22" t="e">
        <f>#REF!</f>
        <v>#REF!</v>
      </c>
      <c r="AK94" s="22" t="e">
        <f>#REF!</f>
        <v>#REF!</v>
      </c>
      <c r="AL94" s="22" t="e">
        <f>#REF!</f>
        <v>#REF!</v>
      </c>
      <c r="AM94" s="22" t="e">
        <f>#REF!</f>
        <v>#REF!</v>
      </c>
      <c r="AN94" s="22" t="e">
        <f>#REF!</f>
        <v>#REF!</v>
      </c>
      <c r="AO94" s="22" t="e">
        <f>#REF!</f>
        <v>#REF!</v>
      </c>
      <c r="AP94" s="22" t="e">
        <f>#REF!</f>
        <v>#REF!</v>
      </c>
      <c r="AQ94" s="22" t="e">
        <f>#REF!</f>
        <v>#REF!</v>
      </c>
      <c r="AR94" s="22" t="e">
        <f>#REF!</f>
        <v>#REF!</v>
      </c>
      <c r="AS94" s="22" t="e">
        <f>#REF!</f>
        <v>#REF!</v>
      </c>
      <c r="AT94" s="22" t="e">
        <f>#REF!</f>
        <v>#REF!</v>
      </c>
      <c r="AU94" s="22" t="e">
        <f>#REF!</f>
        <v>#REF!</v>
      </c>
      <c r="AV94" s="22" t="e">
        <f>#REF!</f>
        <v>#REF!</v>
      </c>
      <c r="AW94" s="22" t="e">
        <f>#REF!</f>
        <v>#REF!</v>
      </c>
      <c r="AX94" s="22" t="e">
        <f>#REF!</f>
        <v>#REF!</v>
      </c>
      <c r="AY94" s="22" t="e">
        <f>#REF!</f>
        <v>#REF!</v>
      </c>
      <c r="AZ94" s="22" t="e">
        <f>#REF!</f>
        <v>#REF!</v>
      </c>
      <c r="BA94" s="22" t="e">
        <f>#REF!</f>
        <v>#REF!</v>
      </c>
      <c r="BB94" s="22" t="e">
        <f>#REF!</f>
        <v>#REF!</v>
      </c>
      <c r="BC94" s="22" t="e">
        <f>#REF!</f>
        <v>#REF!</v>
      </c>
      <c r="BD94" s="22" t="e">
        <f>#REF!</f>
        <v>#REF!</v>
      </c>
      <c r="BE94" s="22" t="e">
        <f>#REF!</f>
        <v>#REF!</v>
      </c>
      <c r="BF94" s="22" t="e">
        <f>#REF!</f>
        <v>#REF!</v>
      </c>
      <c r="BG94" s="94">
        <v>26</v>
      </c>
      <c r="BH94" s="22" t="e">
        <f t="shared" si="38"/>
        <v>#REF!</v>
      </c>
      <c r="BI94" s="22" t="e">
        <f t="shared" si="33"/>
        <v>#REF!</v>
      </c>
      <c r="BJ94" s="22" t="e">
        <f t="shared" si="34"/>
        <v>#REF!</v>
      </c>
      <c r="BK94" s="94" t="e">
        <f t="shared" si="26"/>
        <v>#REF!</v>
      </c>
      <c r="BL94" s="103">
        <v>1</v>
      </c>
    </row>
    <row r="95" spans="1:64" x14ac:dyDescent="0.25">
      <c r="A95" s="82" t="s">
        <v>65</v>
      </c>
      <c r="B95" s="85" t="s">
        <v>161</v>
      </c>
      <c r="C95" s="94" t="e">
        <f t="shared" si="36"/>
        <v>#REF!</v>
      </c>
      <c r="D95" s="94" t="e">
        <f t="shared" si="24"/>
        <v>#REF!</v>
      </c>
      <c r="E95" s="94" t="e">
        <f t="shared" si="25"/>
        <v>#REF!</v>
      </c>
      <c r="F95" s="94" t="e">
        <f t="shared" si="37"/>
        <v>#REF!</v>
      </c>
      <c r="G95" s="22" t="e">
        <f t="shared" si="27"/>
        <v>#REF!</v>
      </c>
      <c r="H95" s="22" t="e">
        <f t="shared" si="27"/>
        <v>#REF!</v>
      </c>
      <c r="I95" s="22" t="e">
        <f t="shared" si="28"/>
        <v>#REF!</v>
      </c>
      <c r="J95" s="22" t="e">
        <f t="shared" si="28"/>
        <v>#REF!</v>
      </c>
      <c r="K95" s="22" t="e">
        <f t="shared" si="29"/>
        <v>#REF!</v>
      </c>
      <c r="L95" s="22" t="e">
        <f t="shared" si="29"/>
        <v>#REF!</v>
      </c>
      <c r="M95" s="22" t="e">
        <f t="shared" si="30"/>
        <v>#REF!</v>
      </c>
      <c r="N95" s="22" t="e">
        <f t="shared" si="30"/>
        <v>#REF!</v>
      </c>
      <c r="O95" s="22" t="e">
        <f t="shared" si="31"/>
        <v>#REF!</v>
      </c>
      <c r="P95" s="22" t="e">
        <f t="shared" si="31"/>
        <v>#REF!</v>
      </c>
      <c r="Q95" s="22" t="e">
        <f t="shared" si="32"/>
        <v>#REF!</v>
      </c>
      <c r="R95" s="22" t="e">
        <f t="shared" si="32"/>
        <v>#REF!</v>
      </c>
      <c r="S95" s="22" t="e">
        <f>#REF!</f>
        <v>#REF!</v>
      </c>
      <c r="T95" s="22" t="e">
        <f>#REF!</f>
        <v>#REF!</v>
      </c>
      <c r="U95" s="22" t="e">
        <f>#REF!</f>
        <v>#REF!</v>
      </c>
      <c r="V95" s="22" t="e">
        <f>#REF!</f>
        <v>#REF!</v>
      </c>
      <c r="W95" s="22" t="e">
        <f>#REF!</f>
        <v>#REF!</v>
      </c>
      <c r="X95" s="22" t="e">
        <f>#REF!</f>
        <v>#REF!</v>
      </c>
      <c r="Y95" s="22" t="e">
        <f>#REF!</f>
        <v>#REF!</v>
      </c>
      <c r="Z95" s="22" t="e">
        <f>#REF!</f>
        <v>#REF!</v>
      </c>
      <c r="AA95" s="22" t="e">
        <f>#REF!</f>
        <v>#REF!</v>
      </c>
      <c r="AB95" s="22" t="e">
        <f>#REF!</f>
        <v>#REF!</v>
      </c>
      <c r="AC95" s="22" t="e">
        <f>#REF!</f>
        <v>#REF!</v>
      </c>
      <c r="AD95" s="22" t="e">
        <f>#REF!</f>
        <v>#REF!</v>
      </c>
      <c r="AE95" s="22" t="e">
        <f>#REF!</f>
        <v>#REF!</v>
      </c>
      <c r="AF95" s="22" t="e">
        <f>#REF!</f>
        <v>#REF!</v>
      </c>
      <c r="AG95" s="22" t="e">
        <f>#REF!</f>
        <v>#REF!</v>
      </c>
      <c r="AH95" s="22" t="e">
        <f>#REF!</f>
        <v>#REF!</v>
      </c>
      <c r="AI95" s="22" t="e">
        <f>#REF!</f>
        <v>#REF!</v>
      </c>
      <c r="AJ95" s="22" t="e">
        <f>#REF!</f>
        <v>#REF!</v>
      </c>
      <c r="AK95" s="22" t="e">
        <f>#REF!</f>
        <v>#REF!</v>
      </c>
      <c r="AL95" s="22" t="e">
        <f>#REF!</f>
        <v>#REF!</v>
      </c>
      <c r="AM95" s="22" t="e">
        <f>#REF!</f>
        <v>#REF!</v>
      </c>
      <c r="AN95" s="22" t="e">
        <f>#REF!</f>
        <v>#REF!</v>
      </c>
      <c r="AO95" s="22" t="e">
        <f>#REF!</f>
        <v>#REF!</v>
      </c>
      <c r="AP95" s="22" t="e">
        <f>#REF!</f>
        <v>#REF!</v>
      </c>
      <c r="AQ95" s="22" t="e">
        <f>#REF!</f>
        <v>#REF!</v>
      </c>
      <c r="AR95" s="22" t="e">
        <f>#REF!</f>
        <v>#REF!</v>
      </c>
      <c r="AS95" s="22" t="e">
        <f>#REF!</f>
        <v>#REF!</v>
      </c>
      <c r="AT95" s="22" t="e">
        <f>#REF!</f>
        <v>#REF!</v>
      </c>
      <c r="AU95" s="22" t="e">
        <f>#REF!</f>
        <v>#REF!</v>
      </c>
      <c r="AV95" s="22" t="e">
        <f>#REF!</f>
        <v>#REF!</v>
      </c>
      <c r="AW95" s="22" t="e">
        <f>#REF!</f>
        <v>#REF!</v>
      </c>
      <c r="AX95" s="22" t="e">
        <f>#REF!</f>
        <v>#REF!</v>
      </c>
      <c r="AY95" s="22" t="e">
        <f>#REF!</f>
        <v>#REF!</v>
      </c>
      <c r="AZ95" s="22" t="e">
        <f>#REF!</f>
        <v>#REF!</v>
      </c>
      <c r="BA95" s="22" t="e">
        <f>#REF!</f>
        <v>#REF!</v>
      </c>
      <c r="BB95" s="22" t="e">
        <f>#REF!</f>
        <v>#REF!</v>
      </c>
      <c r="BC95" s="22" t="e">
        <f>#REF!</f>
        <v>#REF!</v>
      </c>
      <c r="BD95" s="22" t="e">
        <f>#REF!</f>
        <v>#REF!</v>
      </c>
      <c r="BE95" s="22" t="e">
        <f>#REF!</f>
        <v>#REF!</v>
      </c>
      <c r="BF95" s="22" t="e">
        <f>#REF!</f>
        <v>#REF!</v>
      </c>
      <c r="BG95" s="94">
        <v>47</v>
      </c>
      <c r="BH95" s="22" t="e">
        <f t="shared" si="38"/>
        <v>#REF!</v>
      </c>
      <c r="BI95" s="22" t="e">
        <f t="shared" si="33"/>
        <v>#REF!</v>
      </c>
      <c r="BJ95" s="22" t="e">
        <f t="shared" si="34"/>
        <v>#REF!</v>
      </c>
      <c r="BK95" s="94" t="e">
        <f t="shared" si="26"/>
        <v>#REF!</v>
      </c>
      <c r="BL95" s="103">
        <v>1</v>
      </c>
    </row>
    <row r="96" spans="1:64" ht="56.25" x14ac:dyDescent="0.25">
      <c r="A96" s="106"/>
      <c r="B96" s="89" t="s">
        <v>163</v>
      </c>
      <c r="C96" s="91" t="e">
        <f>SUM(C97:C110)</f>
        <v>#REF!</v>
      </c>
      <c r="D96" s="91" t="e">
        <f t="shared" si="24"/>
        <v>#REF!</v>
      </c>
      <c r="E96" s="91" t="e">
        <f t="shared" si="25"/>
        <v>#REF!</v>
      </c>
      <c r="F96" s="91" t="e">
        <f t="shared" ref="F96:BJ96" si="39">SUM(F97:F110)</f>
        <v>#REF!</v>
      </c>
      <c r="G96" s="91" t="e">
        <f t="shared" si="39"/>
        <v>#REF!</v>
      </c>
      <c r="H96" s="91" t="e">
        <f t="shared" si="39"/>
        <v>#REF!</v>
      </c>
      <c r="I96" s="91" t="e">
        <f t="shared" si="39"/>
        <v>#REF!</v>
      </c>
      <c r="J96" s="91" t="e">
        <f t="shared" si="39"/>
        <v>#REF!</v>
      </c>
      <c r="K96" s="91" t="e">
        <f t="shared" si="39"/>
        <v>#REF!</v>
      </c>
      <c r="L96" s="91" t="e">
        <f t="shared" si="39"/>
        <v>#REF!</v>
      </c>
      <c r="M96" s="91" t="e">
        <f t="shared" si="39"/>
        <v>#REF!</v>
      </c>
      <c r="N96" s="91" t="e">
        <f t="shared" si="39"/>
        <v>#REF!</v>
      </c>
      <c r="O96" s="91" t="e">
        <f t="shared" si="39"/>
        <v>#REF!</v>
      </c>
      <c r="P96" s="91" t="e">
        <f t="shared" si="39"/>
        <v>#REF!</v>
      </c>
      <c r="Q96" s="91" t="e">
        <f t="shared" si="39"/>
        <v>#REF!</v>
      </c>
      <c r="R96" s="91" t="e">
        <f t="shared" si="39"/>
        <v>#REF!</v>
      </c>
      <c r="S96" s="91" t="e">
        <f t="shared" si="39"/>
        <v>#REF!</v>
      </c>
      <c r="T96" s="91" t="e">
        <f t="shared" si="39"/>
        <v>#REF!</v>
      </c>
      <c r="U96" s="91" t="e">
        <f t="shared" si="39"/>
        <v>#REF!</v>
      </c>
      <c r="V96" s="91" t="e">
        <f t="shared" si="39"/>
        <v>#REF!</v>
      </c>
      <c r="W96" s="91" t="e">
        <f t="shared" si="39"/>
        <v>#REF!</v>
      </c>
      <c r="X96" s="91" t="e">
        <f t="shared" si="39"/>
        <v>#REF!</v>
      </c>
      <c r="Y96" s="91" t="e">
        <f t="shared" si="39"/>
        <v>#REF!</v>
      </c>
      <c r="Z96" s="91" t="e">
        <f t="shared" si="39"/>
        <v>#REF!</v>
      </c>
      <c r="AA96" s="91" t="e">
        <f t="shared" si="39"/>
        <v>#REF!</v>
      </c>
      <c r="AB96" s="91" t="e">
        <f t="shared" si="39"/>
        <v>#REF!</v>
      </c>
      <c r="AC96" s="91" t="e">
        <f t="shared" si="39"/>
        <v>#REF!</v>
      </c>
      <c r="AD96" s="91" t="e">
        <f t="shared" si="39"/>
        <v>#REF!</v>
      </c>
      <c r="AE96" s="91" t="e">
        <f t="shared" si="39"/>
        <v>#REF!</v>
      </c>
      <c r="AF96" s="91" t="e">
        <f t="shared" si="39"/>
        <v>#REF!</v>
      </c>
      <c r="AG96" s="91" t="e">
        <f t="shared" si="39"/>
        <v>#REF!</v>
      </c>
      <c r="AH96" s="91" t="e">
        <f t="shared" si="39"/>
        <v>#REF!</v>
      </c>
      <c r="AI96" s="91" t="e">
        <f t="shared" si="39"/>
        <v>#REF!</v>
      </c>
      <c r="AJ96" s="91" t="e">
        <f t="shared" si="39"/>
        <v>#REF!</v>
      </c>
      <c r="AK96" s="91" t="e">
        <f t="shared" si="39"/>
        <v>#REF!</v>
      </c>
      <c r="AL96" s="91" t="e">
        <f t="shared" si="39"/>
        <v>#REF!</v>
      </c>
      <c r="AM96" s="91" t="e">
        <f t="shared" si="39"/>
        <v>#REF!</v>
      </c>
      <c r="AN96" s="91" t="e">
        <f t="shared" si="39"/>
        <v>#REF!</v>
      </c>
      <c r="AO96" s="91" t="e">
        <f t="shared" si="39"/>
        <v>#REF!</v>
      </c>
      <c r="AP96" s="91" t="e">
        <f t="shared" si="39"/>
        <v>#REF!</v>
      </c>
      <c r="AQ96" s="91" t="e">
        <f t="shared" si="39"/>
        <v>#REF!</v>
      </c>
      <c r="AR96" s="91" t="e">
        <f t="shared" si="39"/>
        <v>#REF!</v>
      </c>
      <c r="AS96" s="91" t="e">
        <f t="shared" si="39"/>
        <v>#REF!</v>
      </c>
      <c r="AT96" s="91" t="e">
        <f t="shared" si="39"/>
        <v>#REF!</v>
      </c>
      <c r="AU96" s="91" t="e">
        <f t="shared" si="39"/>
        <v>#REF!</v>
      </c>
      <c r="AV96" s="91" t="e">
        <f t="shared" si="39"/>
        <v>#REF!</v>
      </c>
      <c r="AW96" s="91" t="e">
        <f t="shared" si="39"/>
        <v>#REF!</v>
      </c>
      <c r="AX96" s="91" t="e">
        <f t="shared" si="39"/>
        <v>#REF!</v>
      </c>
      <c r="AY96" s="91" t="e">
        <f t="shared" si="39"/>
        <v>#REF!</v>
      </c>
      <c r="AZ96" s="91" t="e">
        <f t="shared" si="39"/>
        <v>#REF!</v>
      </c>
      <c r="BA96" s="91" t="e">
        <f t="shared" si="39"/>
        <v>#REF!</v>
      </c>
      <c r="BB96" s="91" t="e">
        <f t="shared" si="39"/>
        <v>#REF!</v>
      </c>
      <c r="BC96" s="91" t="e">
        <f t="shared" si="39"/>
        <v>#REF!</v>
      </c>
      <c r="BD96" s="91" t="e">
        <f t="shared" si="39"/>
        <v>#REF!</v>
      </c>
      <c r="BE96" s="91" t="e">
        <f t="shared" si="39"/>
        <v>#REF!</v>
      </c>
      <c r="BF96" s="91" t="e">
        <f t="shared" si="39"/>
        <v>#REF!</v>
      </c>
      <c r="BG96" s="91">
        <v>876</v>
      </c>
      <c r="BH96" s="91" t="e">
        <f t="shared" si="39"/>
        <v>#REF!</v>
      </c>
      <c r="BI96" s="91" t="e">
        <f t="shared" si="39"/>
        <v>#REF!</v>
      </c>
      <c r="BJ96" s="91" t="e">
        <f t="shared" si="39"/>
        <v>#REF!</v>
      </c>
      <c r="BK96" s="91" t="e">
        <f t="shared" si="26"/>
        <v>#REF!</v>
      </c>
      <c r="BL96" s="103"/>
    </row>
    <row r="97" spans="1:64" x14ac:dyDescent="0.25">
      <c r="A97" s="82" t="s">
        <v>66</v>
      </c>
      <c r="B97" s="85" t="s">
        <v>164</v>
      </c>
      <c r="C97" s="94" t="e">
        <f t="shared" ref="C97:C110" si="40">S97+AM97</f>
        <v>#REF!</v>
      </c>
      <c r="D97" s="94" t="e">
        <f t="shared" si="24"/>
        <v>#REF!</v>
      </c>
      <c r="E97" s="94" t="e">
        <f t="shared" si="25"/>
        <v>#REF!</v>
      </c>
      <c r="F97" s="94" t="e">
        <f t="shared" ref="F97:F110" si="41">T97+AN97</f>
        <v>#REF!</v>
      </c>
      <c r="G97" s="22" t="e">
        <f t="shared" si="27"/>
        <v>#REF!</v>
      </c>
      <c r="H97" s="22" t="e">
        <f t="shared" si="27"/>
        <v>#REF!</v>
      </c>
      <c r="I97" s="22" t="e">
        <f t="shared" si="28"/>
        <v>#REF!</v>
      </c>
      <c r="J97" s="22" t="e">
        <f t="shared" si="28"/>
        <v>#REF!</v>
      </c>
      <c r="K97" s="22" t="e">
        <f t="shared" si="29"/>
        <v>#REF!</v>
      </c>
      <c r="L97" s="22" t="e">
        <f t="shared" si="29"/>
        <v>#REF!</v>
      </c>
      <c r="M97" s="22" t="e">
        <f t="shared" si="30"/>
        <v>#REF!</v>
      </c>
      <c r="N97" s="22" t="e">
        <f t="shared" si="30"/>
        <v>#REF!</v>
      </c>
      <c r="O97" s="22" t="e">
        <f t="shared" si="31"/>
        <v>#REF!</v>
      </c>
      <c r="P97" s="22" t="e">
        <f t="shared" si="31"/>
        <v>#REF!</v>
      </c>
      <c r="Q97" s="22" t="e">
        <f t="shared" si="32"/>
        <v>#REF!</v>
      </c>
      <c r="R97" s="22" t="e">
        <f t="shared" si="32"/>
        <v>#REF!</v>
      </c>
      <c r="S97" s="22" t="e">
        <f>#REF!</f>
        <v>#REF!</v>
      </c>
      <c r="T97" s="22" t="e">
        <f>#REF!</f>
        <v>#REF!</v>
      </c>
      <c r="U97" s="22" t="e">
        <f>#REF!</f>
        <v>#REF!</v>
      </c>
      <c r="V97" s="22" t="e">
        <f>#REF!</f>
        <v>#REF!</v>
      </c>
      <c r="W97" s="22" t="e">
        <f>#REF!</f>
        <v>#REF!</v>
      </c>
      <c r="X97" s="22" t="e">
        <f>#REF!</f>
        <v>#REF!</v>
      </c>
      <c r="Y97" s="22" t="e">
        <f>#REF!</f>
        <v>#REF!</v>
      </c>
      <c r="Z97" s="22" t="e">
        <f>#REF!</f>
        <v>#REF!</v>
      </c>
      <c r="AA97" s="22" t="e">
        <f>#REF!</f>
        <v>#REF!</v>
      </c>
      <c r="AB97" s="22" t="e">
        <f>#REF!</f>
        <v>#REF!</v>
      </c>
      <c r="AC97" s="22" t="e">
        <f>#REF!</f>
        <v>#REF!</v>
      </c>
      <c r="AD97" s="22" t="e">
        <f>#REF!</f>
        <v>#REF!</v>
      </c>
      <c r="AE97" s="22" t="e">
        <f>#REF!</f>
        <v>#REF!</v>
      </c>
      <c r="AF97" s="22" t="e">
        <f>#REF!</f>
        <v>#REF!</v>
      </c>
      <c r="AG97" s="22" t="e">
        <f>#REF!</f>
        <v>#REF!</v>
      </c>
      <c r="AH97" s="22" t="e">
        <f>#REF!</f>
        <v>#REF!</v>
      </c>
      <c r="AI97" s="22" t="e">
        <f>#REF!</f>
        <v>#REF!</v>
      </c>
      <c r="AJ97" s="22" t="e">
        <f>#REF!</f>
        <v>#REF!</v>
      </c>
      <c r="AK97" s="22" t="e">
        <f>#REF!</f>
        <v>#REF!</v>
      </c>
      <c r="AL97" s="22" t="e">
        <f>#REF!</f>
        <v>#REF!</v>
      </c>
      <c r="AM97" s="22" t="e">
        <f>#REF!</f>
        <v>#REF!</v>
      </c>
      <c r="AN97" s="22" t="e">
        <f>#REF!</f>
        <v>#REF!</v>
      </c>
      <c r="AO97" s="22" t="e">
        <f>#REF!</f>
        <v>#REF!</v>
      </c>
      <c r="AP97" s="22" t="e">
        <f>#REF!</f>
        <v>#REF!</v>
      </c>
      <c r="AQ97" s="22" t="e">
        <f>#REF!</f>
        <v>#REF!</v>
      </c>
      <c r="AR97" s="22" t="e">
        <f>#REF!</f>
        <v>#REF!</v>
      </c>
      <c r="AS97" s="22" t="e">
        <f>#REF!</f>
        <v>#REF!</v>
      </c>
      <c r="AT97" s="22" t="e">
        <f>#REF!</f>
        <v>#REF!</v>
      </c>
      <c r="AU97" s="22" t="e">
        <f>#REF!</f>
        <v>#REF!</v>
      </c>
      <c r="AV97" s="22" t="e">
        <f>#REF!</f>
        <v>#REF!</v>
      </c>
      <c r="AW97" s="22" t="e">
        <f>#REF!</f>
        <v>#REF!</v>
      </c>
      <c r="AX97" s="22" t="e">
        <f>#REF!</f>
        <v>#REF!</v>
      </c>
      <c r="AY97" s="22" t="e">
        <f>#REF!</f>
        <v>#REF!</v>
      </c>
      <c r="AZ97" s="22" t="e">
        <f>#REF!</f>
        <v>#REF!</v>
      </c>
      <c r="BA97" s="22" t="e">
        <f>#REF!</f>
        <v>#REF!</v>
      </c>
      <c r="BB97" s="22" t="e">
        <f>#REF!</f>
        <v>#REF!</v>
      </c>
      <c r="BC97" s="22" t="e">
        <f>#REF!</f>
        <v>#REF!</v>
      </c>
      <c r="BD97" s="22" t="e">
        <f>#REF!</f>
        <v>#REF!</v>
      </c>
      <c r="BE97" s="22" t="e">
        <f>#REF!</f>
        <v>#REF!</v>
      </c>
      <c r="BF97" s="22" t="e">
        <f>#REF!</f>
        <v>#REF!</v>
      </c>
      <c r="BG97" s="94">
        <v>80</v>
      </c>
      <c r="BH97" s="22" t="e">
        <f t="shared" ref="BH97:BH110" si="42">D97-BG97</f>
        <v>#REF!</v>
      </c>
      <c r="BI97" s="22" t="e">
        <f t="shared" si="33"/>
        <v>#REF!</v>
      </c>
      <c r="BJ97" s="22" t="e">
        <f t="shared" si="34"/>
        <v>#REF!</v>
      </c>
      <c r="BK97" s="94" t="e">
        <f t="shared" si="26"/>
        <v>#REF!</v>
      </c>
      <c r="BL97" s="103">
        <v>1</v>
      </c>
    </row>
    <row r="98" spans="1:64" x14ac:dyDescent="0.25">
      <c r="A98" s="82" t="s">
        <v>67</v>
      </c>
      <c r="B98" s="85" t="s">
        <v>165</v>
      </c>
      <c r="C98" s="94" t="e">
        <f t="shared" si="40"/>
        <v>#REF!</v>
      </c>
      <c r="D98" s="94" t="e">
        <f t="shared" si="24"/>
        <v>#REF!</v>
      </c>
      <c r="E98" s="94" t="e">
        <f t="shared" si="25"/>
        <v>#REF!</v>
      </c>
      <c r="F98" s="94" t="e">
        <f t="shared" si="41"/>
        <v>#REF!</v>
      </c>
      <c r="G98" s="22" t="e">
        <f t="shared" si="27"/>
        <v>#REF!</v>
      </c>
      <c r="H98" s="22" t="e">
        <f t="shared" si="27"/>
        <v>#REF!</v>
      </c>
      <c r="I98" s="22" t="e">
        <f t="shared" si="28"/>
        <v>#REF!</v>
      </c>
      <c r="J98" s="22" t="e">
        <f t="shared" si="28"/>
        <v>#REF!</v>
      </c>
      <c r="K98" s="22" t="e">
        <f t="shared" si="29"/>
        <v>#REF!</v>
      </c>
      <c r="L98" s="22" t="e">
        <f t="shared" si="29"/>
        <v>#REF!</v>
      </c>
      <c r="M98" s="22" t="e">
        <f t="shared" si="30"/>
        <v>#REF!</v>
      </c>
      <c r="N98" s="22" t="e">
        <f t="shared" si="30"/>
        <v>#REF!</v>
      </c>
      <c r="O98" s="22" t="e">
        <f t="shared" si="31"/>
        <v>#REF!</v>
      </c>
      <c r="P98" s="22" t="e">
        <f t="shared" si="31"/>
        <v>#REF!</v>
      </c>
      <c r="Q98" s="22" t="e">
        <f t="shared" si="32"/>
        <v>#REF!</v>
      </c>
      <c r="R98" s="22" t="e">
        <f t="shared" si="32"/>
        <v>#REF!</v>
      </c>
      <c r="S98" s="22" t="e">
        <f>#REF!</f>
        <v>#REF!</v>
      </c>
      <c r="T98" s="22" t="e">
        <f>#REF!</f>
        <v>#REF!</v>
      </c>
      <c r="U98" s="22" t="e">
        <f>#REF!</f>
        <v>#REF!</v>
      </c>
      <c r="V98" s="22" t="e">
        <f>#REF!</f>
        <v>#REF!</v>
      </c>
      <c r="W98" s="22" t="e">
        <f>#REF!</f>
        <v>#REF!</v>
      </c>
      <c r="X98" s="22" t="e">
        <f>#REF!</f>
        <v>#REF!</v>
      </c>
      <c r="Y98" s="22" t="e">
        <f>#REF!</f>
        <v>#REF!</v>
      </c>
      <c r="Z98" s="22" t="e">
        <f>#REF!</f>
        <v>#REF!</v>
      </c>
      <c r="AA98" s="22" t="e">
        <f>#REF!</f>
        <v>#REF!</v>
      </c>
      <c r="AB98" s="22" t="e">
        <f>#REF!</f>
        <v>#REF!</v>
      </c>
      <c r="AC98" s="22" t="e">
        <f>#REF!</f>
        <v>#REF!</v>
      </c>
      <c r="AD98" s="22" t="e">
        <f>#REF!</f>
        <v>#REF!</v>
      </c>
      <c r="AE98" s="22" t="e">
        <f>#REF!</f>
        <v>#REF!</v>
      </c>
      <c r="AF98" s="22" t="e">
        <f>#REF!</f>
        <v>#REF!</v>
      </c>
      <c r="AG98" s="22" t="e">
        <f>#REF!</f>
        <v>#REF!</v>
      </c>
      <c r="AH98" s="22" t="e">
        <f>#REF!</f>
        <v>#REF!</v>
      </c>
      <c r="AI98" s="22" t="e">
        <f>#REF!</f>
        <v>#REF!</v>
      </c>
      <c r="AJ98" s="22" t="e">
        <f>#REF!</f>
        <v>#REF!</v>
      </c>
      <c r="AK98" s="22" t="e">
        <f>#REF!</f>
        <v>#REF!</v>
      </c>
      <c r="AL98" s="22" t="e">
        <f>#REF!</f>
        <v>#REF!</v>
      </c>
      <c r="AM98" s="22" t="e">
        <f>#REF!</f>
        <v>#REF!</v>
      </c>
      <c r="AN98" s="22" t="e">
        <f>#REF!</f>
        <v>#REF!</v>
      </c>
      <c r="AO98" s="22" t="e">
        <f>#REF!</f>
        <v>#REF!</v>
      </c>
      <c r="AP98" s="22" t="e">
        <f>#REF!</f>
        <v>#REF!</v>
      </c>
      <c r="AQ98" s="22" t="e">
        <f>#REF!</f>
        <v>#REF!</v>
      </c>
      <c r="AR98" s="22" t="e">
        <f>#REF!</f>
        <v>#REF!</v>
      </c>
      <c r="AS98" s="22" t="e">
        <f>#REF!</f>
        <v>#REF!</v>
      </c>
      <c r="AT98" s="22" t="e">
        <f>#REF!</f>
        <v>#REF!</v>
      </c>
      <c r="AU98" s="22" t="e">
        <f>#REF!</f>
        <v>#REF!</v>
      </c>
      <c r="AV98" s="22" t="e">
        <f>#REF!</f>
        <v>#REF!</v>
      </c>
      <c r="AW98" s="22" t="e">
        <f>#REF!</f>
        <v>#REF!</v>
      </c>
      <c r="AX98" s="22" t="e">
        <f>#REF!</f>
        <v>#REF!</v>
      </c>
      <c r="AY98" s="22" t="e">
        <f>#REF!</f>
        <v>#REF!</v>
      </c>
      <c r="AZ98" s="22" t="e">
        <f>#REF!</f>
        <v>#REF!</v>
      </c>
      <c r="BA98" s="22" t="e">
        <f>#REF!</f>
        <v>#REF!</v>
      </c>
      <c r="BB98" s="22" t="e">
        <f>#REF!</f>
        <v>#REF!</v>
      </c>
      <c r="BC98" s="22" t="e">
        <f>#REF!</f>
        <v>#REF!</v>
      </c>
      <c r="BD98" s="22" t="e">
        <f>#REF!</f>
        <v>#REF!</v>
      </c>
      <c r="BE98" s="22" t="e">
        <f>#REF!</f>
        <v>#REF!</v>
      </c>
      <c r="BF98" s="22" t="e">
        <f>#REF!</f>
        <v>#REF!</v>
      </c>
      <c r="BG98" s="94">
        <v>110</v>
      </c>
      <c r="BH98" s="22" t="e">
        <f t="shared" si="42"/>
        <v>#REF!</v>
      </c>
      <c r="BI98" s="22" t="e">
        <f t="shared" si="33"/>
        <v>#REF!</v>
      </c>
      <c r="BJ98" s="22" t="e">
        <f t="shared" si="34"/>
        <v>#REF!</v>
      </c>
      <c r="BK98" s="22" t="e">
        <f t="shared" si="26"/>
        <v>#REF!</v>
      </c>
      <c r="BL98" s="103">
        <v>1</v>
      </c>
    </row>
    <row r="99" spans="1:64" x14ac:dyDescent="0.25">
      <c r="A99" s="82" t="s">
        <v>68</v>
      </c>
      <c r="B99" s="85" t="s">
        <v>166</v>
      </c>
      <c r="C99" s="94" t="e">
        <f t="shared" si="40"/>
        <v>#REF!</v>
      </c>
      <c r="D99" s="94" t="e">
        <f t="shared" si="24"/>
        <v>#REF!</v>
      </c>
      <c r="E99" s="94" t="e">
        <f t="shared" si="25"/>
        <v>#REF!</v>
      </c>
      <c r="F99" s="94" t="e">
        <f t="shared" si="41"/>
        <v>#REF!</v>
      </c>
      <c r="G99" s="22" t="e">
        <f t="shared" si="27"/>
        <v>#REF!</v>
      </c>
      <c r="H99" s="22" t="e">
        <f t="shared" si="27"/>
        <v>#REF!</v>
      </c>
      <c r="I99" s="22" t="e">
        <f t="shared" si="28"/>
        <v>#REF!</v>
      </c>
      <c r="J99" s="22" t="e">
        <f t="shared" si="28"/>
        <v>#REF!</v>
      </c>
      <c r="K99" s="22" t="e">
        <f t="shared" si="29"/>
        <v>#REF!</v>
      </c>
      <c r="L99" s="22" t="e">
        <f t="shared" si="29"/>
        <v>#REF!</v>
      </c>
      <c r="M99" s="22" t="e">
        <f t="shared" si="30"/>
        <v>#REF!</v>
      </c>
      <c r="N99" s="22" t="e">
        <f t="shared" si="30"/>
        <v>#REF!</v>
      </c>
      <c r="O99" s="22" t="e">
        <f t="shared" si="31"/>
        <v>#REF!</v>
      </c>
      <c r="P99" s="22" t="e">
        <f t="shared" si="31"/>
        <v>#REF!</v>
      </c>
      <c r="Q99" s="22" t="e">
        <f t="shared" si="32"/>
        <v>#REF!</v>
      </c>
      <c r="R99" s="22" t="e">
        <f t="shared" si="32"/>
        <v>#REF!</v>
      </c>
      <c r="S99" s="22" t="e">
        <f>#REF!</f>
        <v>#REF!</v>
      </c>
      <c r="T99" s="22" t="e">
        <f>#REF!</f>
        <v>#REF!</v>
      </c>
      <c r="U99" s="22" t="e">
        <f>#REF!</f>
        <v>#REF!</v>
      </c>
      <c r="V99" s="22" t="e">
        <f>#REF!</f>
        <v>#REF!</v>
      </c>
      <c r="W99" s="22" t="e">
        <f>#REF!</f>
        <v>#REF!</v>
      </c>
      <c r="X99" s="22" t="e">
        <f>#REF!</f>
        <v>#REF!</v>
      </c>
      <c r="Y99" s="22" t="e">
        <f>#REF!</f>
        <v>#REF!</v>
      </c>
      <c r="Z99" s="22" t="e">
        <f>#REF!</f>
        <v>#REF!</v>
      </c>
      <c r="AA99" s="22" t="e">
        <f>#REF!</f>
        <v>#REF!</v>
      </c>
      <c r="AB99" s="22" t="e">
        <f>#REF!</f>
        <v>#REF!</v>
      </c>
      <c r="AC99" s="22" t="e">
        <f>#REF!</f>
        <v>#REF!</v>
      </c>
      <c r="AD99" s="22" t="e">
        <f>#REF!</f>
        <v>#REF!</v>
      </c>
      <c r="AE99" s="22" t="e">
        <f>#REF!</f>
        <v>#REF!</v>
      </c>
      <c r="AF99" s="22" t="e">
        <f>#REF!</f>
        <v>#REF!</v>
      </c>
      <c r="AG99" s="22" t="e">
        <f>#REF!</f>
        <v>#REF!</v>
      </c>
      <c r="AH99" s="22" t="e">
        <f>#REF!</f>
        <v>#REF!</v>
      </c>
      <c r="AI99" s="22" t="e">
        <f>#REF!</f>
        <v>#REF!</v>
      </c>
      <c r="AJ99" s="22" t="e">
        <f>#REF!</f>
        <v>#REF!</v>
      </c>
      <c r="AK99" s="22" t="e">
        <f>#REF!</f>
        <v>#REF!</v>
      </c>
      <c r="AL99" s="22" t="e">
        <f>#REF!</f>
        <v>#REF!</v>
      </c>
      <c r="AM99" s="22" t="e">
        <f>#REF!</f>
        <v>#REF!</v>
      </c>
      <c r="AN99" s="22" t="e">
        <f>#REF!</f>
        <v>#REF!</v>
      </c>
      <c r="AO99" s="22" t="e">
        <f>#REF!</f>
        <v>#REF!</v>
      </c>
      <c r="AP99" s="22" t="e">
        <f>#REF!</f>
        <v>#REF!</v>
      </c>
      <c r="AQ99" s="22" t="e">
        <f>#REF!</f>
        <v>#REF!</v>
      </c>
      <c r="AR99" s="22" t="e">
        <f>#REF!</f>
        <v>#REF!</v>
      </c>
      <c r="AS99" s="22" t="e">
        <f>#REF!</f>
        <v>#REF!</v>
      </c>
      <c r="AT99" s="22" t="e">
        <f>#REF!</f>
        <v>#REF!</v>
      </c>
      <c r="AU99" s="22" t="e">
        <f>#REF!</f>
        <v>#REF!</v>
      </c>
      <c r="AV99" s="22" t="e">
        <f>#REF!</f>
        <v>#REF!</v>
      </c>
      <c r="AW99" s="22" t="e">
        <f>#REF!</f>
        <v>#REF!</v>
      </c>
      <c r="AX99" s="22" t="e">
        <f>#REF!</f>
        <v>#REF!</v>
      </c>
      <c r="AY99" s="22" t="e">
        <f>#REF!</f>
        <v>#REF!</v>
      </c>
      <c r="AZ99" s="22" t="e">
        <f>#REF!</f>
        <v>#REF!</v>
      </c>
      <c r="BA99" s="22" t="e">
        <f>#REF!</f>
        <v>#REF!</v>
      </c>
      <c r="BB99" s="22" t="e">
        <f>#REF!</f>
        <v>#REF!</v>
      </c>
      <c r="BC99" s="22" t="e">
        <f>#REF!</f>
        <v>#REF!</v>
      </c>
      <c r="BD99" s="22" t="e">
        <f>#REF!</f>
        <v>#REF!</v>
      </c>
      <c r="BE99" s="22" t="e">
        <f>#REF!</f>
        <v>#REF!</v>
      </c>
      <c r="BF99" s="22" t="e">
        <f>#REF!</f>
        <v>#REF!</v>
      </c>
      <c r="BG99" s="94">
        <v>104</v>
      </c>
      <c r="BH99" s="22" t="e">
        <f t="shared" si="42"/>
        <v>#REF!</v>
      </c>
      <c r="BI99" s="22" t="e">
        <f t="shared" si="33"/>
        <v>#REF!</v>
      </c>
      <c r="BJ99" s="22" t="e">
        <f t="shared" si="34"/>
        <v>#REF!</v>
      </c>
      <c r="BK99" s="94" t="e">
        <f t="shared" si="26"/>
        <v>#REF!</v>
      </c>
      <c r="BL99" s="103">
        <v>1</v>
      </c>
    </row>
    <row r="100" spans="1:64" x14ac:dyDescent="0.25">
      <c r="A100" s="82" t="s">
        <v>69</v>
      </c>
      <c r="B100" s="85" t="s">
        <v>167</v>
      </c>
      <c r="C100" s="94" t="e">
        <f t="shared" si="40"/>
        <v>#REF!</v>
      </c>
      <c r="D100" s="94" t="e">
        <f t="shared" si="24"/>
        <v>#REF!</v>
      </c>
      <c r="E100" s="94" t="e">
        <f t="shared" si="25"/>
        <v>#REF!</v>
      </c>
      <c r="F100" s="94" t="e">
        <f t="shared" si="41"/>
        <v>#REF!</v>
      </c>
      <c r="G100" s="22" t="e">
        <f t="shared" si="27"/>
        <v>#REF!</v>
      </c>
      <c r="H100" s="22" t="e">
        <f t="shared" si="27"/>
        <v>#REF!</v>
      </c>
      <c r="I100" s="22" t="e">
        <f t="shared" si="28"/>
        <v>#REF!</v>
      </c>
      <c r="J100" s="22" t="e">
        <f t="shared" si="28"/>
        <v>#REF!</v>
      </c>
      <c r="K100" s="22" t="e">
        <f t="shared" si="29"/>
        <v>#REF!</v>
      </c>
      <c r="L100" s="22" t="e">
        <f t="shared" si="29"/>
        <v>#REF!</v>
      </c>
      <c r="M100" s="22" t="e">
        <f t="shared" si="30"/>
        <v>#REF!</v>
      </c>
      <c r="N100" s="22" t="e">
        <f t="shared" si="30"/>
        <v>#REF!</v>
      </c>
      <c r="O100" s="22" t="e">
        <f t="shared" si="31"/>
        <v>#REF!</v>
      </c>
      <c r="P100" s="22" t="e">
        <f t="shared" si="31"/>
        <v>#REF!</v>
      </c>
      <c r="Q100" s="22" t="e">
        <f t="shared" si="32"/>
        <v>#REF!</v>
      </c>
      <c r="R100" s="22" t="e">
        <f t="shared" si="32"/>
        <v>#REF!</v>
      </c>
      <c r="S100" s="22" t="e">
        <f>#REF!</f>
        <v>#REF!</v>
      </c>
      <c r="T100" s="22" t="e">
        <f>#REF!</f>
        <v>#REF!</v>
      </c>
      <c r="U100" s="22" t="e">
        <f>#REF!</f>
        <v>#REF!</v>
      </c>
      <c r="V100" s="22" t="e">
        <f>#REF!</f>
        <v>#REF!</v>
      </c>
      <c r="W100" s="22" t="e">
        <f>#REF!</f>
        <v>#REF!</v>
      </c>
      <c r="X100" s="22" t="e">
        <f>#REF!</f>
        <v>#REF!</v>
      </c>
      <c r="Y100" s="22" t="e">
        <f>#REF!</f>
        <v>#REF!</v>
      </c>
      <c r="Z100" s="22" t="e">
        <f>#REF!</f>
        <v>#REF!</v>
      </c>
      <c r="AA100" s="22" t="e">
        <f>#REF!</f>
        <v>#REF!</v>
      </c>
      <c r="AB100" s="22" t="e">
        <f>#REF!</f>
        <v>#REF!</v>
      </c>
      <c r="AC100" s="22" t="e">
        <f>#REF!</f>
        <v>#REF!</v>
      </c>
      <c r="AD100" s="22" t="e">
        <f>#REF!</f>
        <v>#REF!</v>
      </c>
      <c r="AE100" s="22" t="e">
        <f>#REF!</f>
        <v>#REF!</v>
      </c>
      <c r="AF100" s="22" t="e">
        <f>#REF!</f>
        <v>#REF!</v>
      </c>
      <c r="AG100" s="22" t="e">
        <f>#REF!</f>
        <v>#REF!</v>
      </c>
      <c r="AH100" s="22" t="e">
        <f>#REF!</f>
        <v>#REF!</v>
      </c>
      <c r="AI100" s="22" t="e">
        <f>#REF!</f>
        <v>#REF!</v>
      </c>
      <c r="AJ100" s="22" t="e">
        <f>#REF!</f>
        <v>#REF!</v>
      </c>
      <c r="AK100" s="22" t="e">
        <f>#REF!</f>
        <v>#REF!</v>
      </c>
      <c r="AL100" s="22" t="e">
        <f>#REF!</f>
        <v>#REF!</v>
      </c>
      <c r="AM100" s="22" t="e">
        <f>#REF!</f>
        <v>#REF!</v>
      </c>
      <c r="AN100" s="22" t="e">
        <f>#REF!</f>
        <v>#REF!</v>
      </c>
      <c r="AO100" s="22" t="e">
        <f>#REF!</f>
        <v>#REF!</v>
      </c>
      <c r="AP100" s="22" t="e">
        <f>#REF!</f>
        <v>#REF!</v>
      </c>
      <c r="AQ100" s="22" t="e">
        <f>#REF!</f>
        <v>#REF!</v>
      </c>
      <c r="AR100" s="22" t="e">
        <f>#REF!</f>
        <v>#REF!</v>
      </c>
      <c r="AS100" s="22" t="e">
        <f>#REF!</f>
        <v>#REF!</v>
      </c>
      <c r="AT100" s="22" t="e">
        <f>#REF!</f>
        <v>#REF!</v>
      </c>
      <c r="AU100" s="22" t="e">
        <f>#REF!</f>
        <v>#REF!</v>
      </c>
      <c r="AV100" s="22" t="e">
        <f>#REF!</f>
        <v>#REF!</v>
      </c>
      <c r="AW100" s="22" t="e">
        <f>#REF!</f>
        <v>#REF!</v>
      </c>
      <c r="AX100" s="22" t="e">
        <f>#REF!</f>
        <v>#REF!</v>
      </c>
      <c r="AY100" s="22" t="e">
        <f>#REF!</f>
        <v>#REF!</v>
      </c>
      <c r="AZ100" s="22" t="e">
        <f>#REF!</f>
        <v>#REF!</v>
      </c>
      <c r="BA100" s="22" t="e">
        <f>#REF!</f>
        <v>#REF!</v>
      </c>
      <c r="BB100" s="22" t="e">
        <f>#REF!</f>
        <v>#REF!</v>
      </c>
      <c r="BC100" s="22" t="e">
        <f>#REF!</f>
        <v>#REF!</v>
      </c>
      <c r="BD100" s="22" t="e">
        <f>#REF!</f>
        <v>#REF!</v>
      </c>
      <c r="BE100" s="22" t="e">
        <f>#REF!</f>
        <v>#REF!</v>
      </c>
      <c r="BF100" s="22" t="e">
        <f>#REF!</f>
        <v>#REF!</v>
      </c>
      <c r="BG100" s="94">
        <v>86</v>
      </c>
      <c r="BH100" s="22" t="e">
        <f t="shared" si="42"/>
        <v>#REF!</v>
      </c>
      <c r="BI100" s="22" t="e">
        <f t="shared" si="33"/>
        <v>#REF!</v>
      </c>
      <c r="BJ100" s="22" t="e">
        <f t="shared" si="34"/>
        <v>#REF!</v>
      </c>
      <c r="BK100" s="22" t="e">
        <f t="shared" si="26"/>
        <v>#REF!</v>
      </c>
      <c r="BL100" s="103">
        <v>1</v>
      </c>
    </row>
    <row r="101" spans="1:64" x14ac:dyDescent="0.25">
      <c r="A101" s="82" t="s">
        <v>70</v>
      </c>
      <c r="B101" s="85" t="s">
        <v>168</v>
      </c>
      <c r="C101" s="94" t="e">
        <f t="shared" si="40"/>
        <v>#REF!</v>
      </c>
      <c r="D101" s="94" t="e">
        <f t="shared" si="24"/>
        <v>#REF!</v>
      </c>
      <c r="E101" s="94" t="e">
        <f t="shared" si="25"/>
        <v>#REF!</v>
      </c>
      <c r="F101" s="94" t="e">
        <f t="shared" si="41"/>
        <v>#REF!</v>
      </c>
      <c r="G101" s="22" t="e">
        <f t="shared" si="27"/>
        <v>#REF!</v>
      </c>
      <c r="H101" s="22" t="e">
        <f t="shared" si="27"/>
        <v>#REF!</v>
      </c>
      <c r="I101" s="22" t="e">
        <f t="shared" si="28"/>
        <v>#REF!</v>
      </c>
      <c r="J101" s="22" t="e">
        <f t="shared" si="28"/>
        <v>#REF!</v>
      </c>
      <c r="K101" s="22" t="e">
        <f t="shared" si="29"/>
        <v>#REF!</v>
      </c>
      <c r="L101" s="22" t="e">
        <f t="shared" si="29"/>
        <v>#REF!</v>
      </c>
      <c r="M101" s="22" t="e">
        <f t="shared" si="30"/>
        <v>#REF!</v>
      </c>
      <c r="N101" s="22" t="e">
        <f t="shared" si="30"/>
        <v>#REF!</v>
      </c>
      <c r="O101" s="22" t="e">
        <f t="shared" si="31"/>
        <v>#REF!</v>
      </c>
      <c r="P101" s="22" t="e">
        <f t="shared" si="31"/>
        <v>#REF!</v>
      </c>
      <c r="Q101" s="22" t="e">
        <f t="shared" si="32"/>
        <v>#REF!</v>
      </c>
      <c r="R101" s="22" t="e">
        <f t="shared" si="32"/>
        <v>#REF!</v>
      </c>
      <c r="S101" s="22" t="e">
        <f>#REF!</f>
        <v>#REF!</v>
      </c>
      <c r="T101" s="22" t="e">
        <f>#REF!</f>
        <v>#REF!</v>
      </c>
      <c r="U101" s="22" t="e">
        <f>#REF!</f>
        <v>#REF!</v>
      </c>
      <c r="V101" s="22" t="e">
        <f>#REF!</f>
        <v>#REF!</v>
      </c>
      <c r="W101" s="22" t="e">
        <f>#REF!</f>
        <v>#REF!</v>
      </c>
      <c r="X101" s="22" t="e">
        <f>#REF!</f>
        <v>#REF!</v>
      </c>
      <c r="Y101" s="22" t="e">
        <f>#REF!</f>
        <v>#REF!</v>
      </c>
      <c r="Z101" s="22" t="e">
        <f>#REF!</f>
        <v>#REF!</v>
      </c>
      <c r="AA101" s="22" t="e">
        <f>#REF!</f>
        <v>#REF!</v>
      </c>
      <c r="AB101" s="22" t="e">
        <f>#REF!</f>
        <v>#REF!</v>
      </c>
      <c r="AC101" s="22" t="e">
        <f>#REF!</f>
        <v>#REF!</v>
      </c>
      <c r="AD101" s="22" t="e">
        <f>#REF!</f>
        <v>#REF!</v>
      </c>
      <c r="AE101" s="22" t="e">
        <f>#REF!</f>
        <v>#REF!</v>
      </c>
      <c r="AF101" s="22" t="e">
        <f>#REF!</f>
        <v>#REF!</v>
      </c>
      <c r="AG101" s="22" t="e">
        <f>#REF!</f>
        <v>#REF!</v>
      </c>
      <c r="AH101" s="22" t="e">
        <f>#REF!</f>
        <v>#REF!</v>
      </c>
      <c r="AI101" s="22" t="e">
        <f>#REF!</f>
        <v>#REF!</v>
      </c>
      <c r="AJ101" s="22" t="e">
        <f>#REF!</f>
        <v>#REF!</v>
      </c>
      <c r="AK101" s="22" t="e">
        <f>#REF!</f>
        <v>#REF!</v>
      </c>
      <c r="AL101" s="22" t="e">
        <f>#REF!</f>
        <v>#REF!</v>
      </c>
      <c r="AM101" s="22" t="e">
        <f>#REF!</f>
        <v>#REF!</v>
      </c>
      <c r="AN101" s="22" t="e">
        <f>#REF!</f>
        <v>#REF!</v>
      </c>
      <c r="AO101" s="22" t="e">
        <f>#REF!</f>
        <v>#REF!</v>
      </c>
      <c r="AP101" s="22" t="e">
        <f>#REF!</f>
        <v>#REF!</v>
      </c>
      <c r="AQ101" s="22" t="e">
        <f>#REF!</f>
        <v>#REF!</v>
      </c>
      <c r="AR101" s="22" t="e">
        <f>#REF!</f>
        <v>#REF!</v>
      </c>
      <c r="AS101" s="22" t="e">
        <f>#REF!</f>
        <v>#REF!</v>
      </c>
      <c r="AT101" s="22" t="e">
        <f>#REF!</f>
        <v>#REF!</v>
      </c>
      <c r="AU101" s="22" t="e">
        <f>#REF!</f>
        <v>#REF!</v>
      </c>
      <c r="AV101" s="22" t="e">
        <f>#REF!</f>
        <v>#REF!</v>
      </c>
      <c r="AW101" s="22" t="e">
        <f>#REF!</f>
        <v>#REF!</v>
      </c>
      <c r="AX101" s="22" t="e">
        <f>#REF!</f>
        <v>#REF!</v>
      </c>
      <c r="AY101" s="22" t="e">
        <f>#REF!</f>
        <v>#REF!</v>
      </c>
      <c r="AZ101" s="22" t="e">
        <f>#REF!</f>
        <v>#REF!</v>
      </c>
      <c r="BA101" s="22" t="e">
        <f>#REF!</f>
        <v>#REF!</v>
      </c>
      <c r="BB101" s="22" t="e">
        <f>#REF!</f>
        <v>#REF!</v>
      </c>
      <c r="BC101" s="22" t="e">
        <f>#REF!</f>
        <v>#REF!</v>
      </c>
      <c r="BD101" s="22" t="e">
        <f>#REF!</f>
        <v>#REF!</v>
      </c>
      <c r="BE101" s="22" t="e">
        <f>#REF!</f>
        <v>#REF!</v>
      </c>
      <c r="BF101" s="22" t="e">
        <f>#REF!</f>
        <v>#REF!</v>
      </c>
      <c r="BG101" s="94">
        <v>96</v>
      </c>
      <c r="BH101" s="22" t="e">
        <f t="shared" si="42"/>
        <v>#REF!</v>
      </c>
      <c r="BI101" s="22" t="e">
        <f t="shared" si="33"/>
        <v>#REF!</v>
      </c>
      <c r="BJ101" s="22" t="e">
        <f t="shared" si="34"/>
        <v>#REF!</v>
      </c>
      <c r="BK101" s="94" t="e">
        <f t="shared" si="26"/>
        <v>#REF!</v>
      </c>
      <c r="BL101" s="103">
        <v>1</v>
      </c>
    </row>
    <row r="102" spans="1:64" x14ac:dyDescent="0.25">
      <c r="A102" s="82" t="s">
        <v>71</v>
      </c>
      <c r="B102" s="85" t="s">
        <v>169</v>
      </c>
      <c r="C102" s="94" t="e">
        <f t="shared" si="40"/>
        <v>#REF!</v>
      </c>
      <c r="D102" s="94" t="e">
        <f t="shared" si="24"/>
        <v>#REF!</v>
      </c>
      <c r="E102" s="94" t="e">
        <f t="shared" si="25"/>
        <v>#REF!</v>
      </c>
      <c r="F102" s="94" t="e">
        <f t="shared" si="41"/>
        <v>#REF!</v>
      </c>
      <c r="G102" s="22" t="e">
        <f t="shared" si="27"/>
        <v>#REF!</v>
      </c>
      <c r="H102" s="22" t="e">
        <f t="shared" si="27"/>
        <v>#REF!</v>
      </c>
      <c r="I102" s="22" t="e">
        <f t="shared" si="28"/>
        <v>#REF!</v>
      </c>
      <c r="J102" s="22" t="e">
        <f t="shared" si="28"/>
        <v>#REF!</v>
      </c>
      <c r="K102" s="22" t="e">
        <f t="shared" si="29"/>
        <v>#REF!</v>
      </c>
      <c r="L102" s="22" t="e">
        <f t="shared" si="29"/>
        <v>#REF!</v>
      </c>
      <c r="M102" s="22" t="e">
        <f t="shared" si="30"/>
        <v>#REF!</v>
      </c>
      <c r="N102" s="22" t="e">
        <f t="shared" si="30"/>
        <v>#REF!</v>
      </c>
      <c r="O102" s="22" t="e">
        <f t="shared" si="31"/>
        <v>#REF!</v>
      </c>
      <c r="P102" s="22" t="e">
        <f t="shared" si="31"/>
        <v>#REF!</v>
      </c>
      <c r="Q102" s="22" t="e">
        <f t="shared" si="32"/>
        <v>#REF!</v>
      </c>
      <c r="R102" s="22" t="e">
        <f t="shared" si="32"/>
        <v>#REF!</v>
      </c>
      <c r="S102" s="22" t="e">
        <f>#REF!</f>
        <v>#REF!</v>
      </c>
      <c r="T102" s="22" t="e">
        <f>#REF!</f>
        <v>#REF!</v>
      </c>
      <c r="U102" s="22" t="e">
        <f>#REF!</f>
        <v>#REF!</v>
      </c>
      <c r="V102" s="22" t="e">
        <f>#REF!</f>
        <v>#REF!</v>
      </c>
      <c r="W102" s="22" t="e">
        <f>#REF!</f>
        <v>#REF!</v>
      </c>
      <c r="X102" s="22" t="e">
        <f>#REF!</f>
        <v>#REF!</v>
      </c>
      <c r="Y102" s="22" t="e">
        <f>#REF!</f>
        <v>#REF!</v>
      </c>
      <c r="Z102" s="22" t="e">
        <f>#REF!</f>
        <v>#REF!</v>
      </c>
      <c r="AA102" s="22" t="e">
        <f>#REF!</f>
        <v>#REF!</v>
      </c>
      <c r="AB102" s="22" t="e">
        <f>#REF!</f>
        <v>#REF!</v>
      </c>
      <c r="AC102" s="22" t="e">
        <f>#REF!</f>
        <v>#REF!</v>
      </c>
      <c r="AD102" s="22" t="e">
        <f>#REF!</f>
        <v>#REF!</v>
      </c>
      <c r="AE102" s="22" t="e">
        <f>#REF!</f>
        <v>#REF!</v>
      </c>
      <c r="AF102" s="22" t="e">
        <f>#REF!</f>
        <v>#REF!</v>
      </c>
      <c r="AG102" s="22" t="e">
        <f>#REF!</f>
        <v>#REF!</v>
      </c>
      <c r="AH102" s="22" t="e">
        <f>#REF!</f>
        <v>#REF!</v>
      </c>
      <c r="AI102" s="22" t="e">
        <f>#REF!</f>
        <v>#REF!</v>
      </c>
      <c r="AJ102" s="22" t="e">
        <f>#REF!</f>
        <v>#REF!</v>
      </c>
      <c r="AK102" s="22" t="e">
        <f>#REF!</f>
        <v>#REF!</v>
      </c>
      <c r="AL102" s="22" t="e">
        <f>#REF!</f>
        <v>#REF!</v>
      </c>
      <c r="AM102" s="22" t="e">
        <f>#REF!</f>
        <v>#REF!</v>
      </c>
      <c r="AN102" s="22" t="e">
        <f>#REF!</f>
        <v>#REF!</v>
      </c>
      <c r="AO102" s="22" t="e">
        <f>#REF!</f>
        <v>#REF!</v>
      </c>
      <c r="AP102" s="22" t="e">
        <f>#REF!</f>
        <v>#REF!</v>
      </c>
      <c r="AQ102" s="22" t="e">
        <f>#REF!</f>
        <v>#REF!</v>
      </c>
      <c r="AR102" s="22" t="e">
        <f>#REF!</f>
        <v>#REF!</v>
      </c>
      <c r="AS102" s="22" t="e">
        <f>#REF!</f>
        <v>#REF!</v>
      </c>
      <c r="AT102" s="22" t="e">
        <f>#REF!</f>
        <v>#REF!</v>
      </c>
      <c r="AU102" s="22" t="e">
        <f>#REF!</f>
        <v>#REF!</v>
      </c>
      <c r="AV102" s="22" t="e">
        <f>#REF!</f>
        <v>#REF!</v>
      </c>
      <c r="AW102" s="22" t="e">
        <f>#REF!</f>
        <v>#REF!</v>
      </c>
      <c r="AX102" s="22" t="e">
        <f>#REF!</f>
        <v>#REF!</v>
      </c>
      <c r="AY102" s="22" t="e">
        <f>#REF!</f>
        <v>#REF!</v>
      </c>
      <c r="AZ102" s="22" t="e">
        <f>#REF!</f>
        <v>#REF!</v>
      </c>
      <c r="BA102" s="22" t="e">
        <f>#REF!</f>
        <v>#REF!</v>
      </c>
      <c r="BB102" s="22" t="e">
        <f>#REF!</f>
        <v>#REF!</v>
      </c>
      <c r="BC102" s="22" t="e">
        <f>#REF!</f>
        <v>#REF!</v>
      </c>
      <c r="BD102" s="22" t="e">
        <f>#REF!</f>
        <v>#REF!</v>
      </c>
      <c r="BE102" s="22" t="e">
        <f>#REF!</f>
        <v>#REF!</v>
      </c>
      <c r="BF102" s="22" t="e">
        <f>#REF!</f>
        <v>#REF!</v>
      </c>
      <c r="BG102" s="94">
        <v>46</v>
      </c>
      <c r="BH102" s="22" t="e">
        <f t="shared" si="42"/>
        <v>#REF!</v>
      </c>
      <c r="BI102" s="22" t="e">
        <f t="shared" si="33"/>
        <v>#REF!</v>
      </c>
      <c r="BJ102" s="22" t="e">
        <f t="shared" si="34"/>
        <v>#REF!</v>
      </c>
      <c r="BK102" s="22" t="e">
        <f t="shared" si="26"/>
        <v>#REF!</v>
      </c>
      <c r="BL102" s="103">
        <v>1</v>
      </c>
    </row>
    <row r="103" spans="1:64" x14ac:dyDescent="0.25">
      <c r="A103" s="82" t="s">
        <v>72</v>
      </c>
      <c r="B103" s="85" t="s">
        <v>170</v>
      </c>
      <c r="C103" s="94" t="e">
        <f t="shared" si="40"/>
        <v>#REF!</v>
      </c>
      <c r="D103" s="94" t="e">
        <f t="shared" si="24"/>
        <v>#REF!</v>
      </c>
      <c r="E103" s="94" t="e">
        <f t="shared" si="25"/>
        <v>#REF!</v>
      </c>
      <c r="F103" s="94" t="e">
        <f t="shared" si="41"/>
        <v>#REF!</v>
      </c>
      <c r="G103" s="22" t="e">
        <f t="shared" si="27"/>
        <v>#REF!</v>
      </c>
      <c r="H103" s="22" t="e">
        <f t="shared" si="27"/>
        <v>#REF!</v>
      </c>
      <c r="I103" s="22" t="e">
        <f t="shared" si="28"/>
        <v>#REF!</v>
      </c>
      <c r="J103" s="22" t="e">
        <f t="shared" si="28"/>
        <v>#REF!</v>
      </c>
      <c r="K103" s="22" t="e">
        <f t="shared" si="29"/>
        <v>#REF!</v>
      </c>
      <c r="L103" s="22" t="e">
        <f t="shared" si="29"/>
        <v>#REF!</v>
      </c>
      <c r="M103" s="22" t="e">
        <f t="shared" si="30"/>
        <v>#REF!</v>
      </c>
      <c r="N103" s="22" t="e">
        <f t="shared" si="30"/>
        <v>#REF!</v>
      </c>
      <c r="O103" s="22" t="e">
        <f t="shared" si="31"/>
        <v>#REF!</v>
      </c>
      <c r="P103" s="22" t="e">
        <f t="shared" si="31"/>
        <v>#REF!</v>
      </c>
      <c r="Q103" s="22" t="e">
        <f t="shared" si="32"/>
        <v>#REF!</v>
      </c>
      <c r="R103" s="22" t="e">
        <f t="shared" si="32"/>
        <v>#REF!</v>
      </c>
      <c r="S103" s="22" t="e">
        <f>#REF!</f>
        <v>#REF!</v>
      </c>
      <c r="T103" s="22" t="e">
        <f>#REF!</f>
        <v>#REF!</v>
      </c>
      <c r="U103" s="22" t="e">
        <f>#REF!</f>
        <v>#REF!</v>
      </c>
      <c r="V103" s="22" t="e">
        <f>#REF!</f>
        <v>#REF!</v>
      </c>
      <c r="W103" s="22" t="e">
        <f>#REF!</f>
        <v>#REF!</v>
      </c>
      <c r="X103" s="22" t="e">
        <f>#REF!</f>
        <v>#REF!</v>
      </c>
      <c r="Y103" s="22" t="e">
        <f>#REF!</f>
        <v>#REF!</v>
      </c>
      <c r="Z103" s="22" t="e">
        <f>#REF!</f>
        <v>#REF!</v>
      </c>
      <c r="AA103" s="22" t="e">
        <f>#REF!</f>
        <v>#REF!</v>
      </c>
      <c r="AB103" s="22" t="e">
        <f>#REF!</f>
        <v>#REF!</v>
      </c>
      <c r="AC103" s="22" t="e">
        <f>#REF!</f>
        <v>#REF!</v>
      </c>
      <c r="AD103" s="22" t="e">
        <f>#REF!</f>
        <v>#REF!</v>
      </c>
      <c r="AE103" s="22" t="e">
        <f>#REF!</f>
        <v>#REF!</v>
      </c>
      <c r="AF103" s="22" t="e">
        <f>#REF!</f>
        <v>#REF!</v>
      </c>
      <c r="AG103" s="22" t="e">
        <f>#REF!</f>
        <v>#REF!</v>
      </c>
      <c r="AH103" s="22" t="e">
        <f>#REF!</f>
        <v>#REF!</v>
      </c>
      <c r="AI103" s="22" t="e">
        <f>#REF!</f>
        <v>#REF!</v>
      </c>
      <c r="AJ103" s="22" t="e">
        <f>#REF!</f>
        <v>#REF!</v>
      </c>
      <c r="AK103" s="22" t="e">
        <f>#REF!</f>
        <v>#REF!</v>
      </c>
      <c r="AL103" s="22" t="e">
        <f>#REF!</f>
        <v>#REF!</v>
      </c>
      <c r="AM103" s="22" t="e">
        <f>#REF!</f>
        <v>#REF!</v>
      </c>
      <c r="AN103" s="22" t="e">
        <f>#REF!</f>
        <v>#REF!</v>
      </c>
      <c r="AO103" s="22" t="e">
        <f>#REF!</f>
        <v>#REF!</v>
      </c>
      <c r="AP103" s="22" t="e">
        <f>#REF!</f>
        <v>#REF!</v>
      </c>
      <c r="AQ103" s="22" t="e">
        <f>#REF!</f>
        <v>#REF!</v>
      </c>
      <c r="AR103" s="22" t="e">
        <f>#REF!</f>
        <v>#REF!</v>
      </c>
      <c r="AS103" s="22" t="e">
        <f>#REF!</f>
        <v>#REF!</v>
      </c>
      <c r="AT103" s="22" t="e">
        <f>#REF!</f>
        <v>#REF!</v>
      </c>
      <c r="AU103" s="22" t="e">
        <f>#REF!</f>
        <v>#REF!</v>
      </c>
      <c r="AV103" s="22" t="e">
        <f>#REF!</f>
        <v>#REF!</v>
      </c>
      <c r="AW103" s="22" t="e">
        <f>#REF!</f>
        <v>#REF!</v>
      </c>
      <c r="AX103" s="22" t="e">
        <f>#REF!</f>
        <v>#REF!</v>
      </c>
      <c r="AY103" s="22" t="e">
        <f>#REF!</f>
        <v>#REF!</v>
      </c>
      <c r="AZ103" s="22" t="e">
        <f>#REF!</f>
        <v>#REF!</v>
      </c>
      <c r="BA103" s="22" t="e">
        <f>#REF!</f>
        <v>#REF!</v>
      </c>
      <c r="BB103" s="22" t="e">
        <f>#REF!</f>
        <v>#REF!</v>
      </c>
      <c r="BC103" s="22" t="e">
        <f>#REF!</f>
        <v>#REF!</v>
      </c>
      <c r="BD103" s="22" t="e">
        <f>#REF!</f>
        <v>#REF!</v>
      </c>
      <c r="BE103" s="22" t="e">
        <f>#REF!</f>
        <v>#REF!</v>
      </c>
      <c r="BF103" s="22" t="e">
        <f>#REF!</f>
        <v>#REF!</v>
      </c>
      <c r="BG103" s="94">
        <v>22</v>
      </c>
      <c r="BH103" s="22" t="e">
        <f t="shared" si="42"/>
        <v>#REF!</v>
      </c>
      <c r="BI103" s="22" t="e">
        <f t="shared" si="33"/>
        <v>#REF!</v>
      </c>
      <c r="BJ103" s="22" t="e">
        <f t="shared" si="34"/>
        <v>#REF!</v>
      </c>
      <c r="BK103" s="94" t="e">
        <f t="shared" si="26"/>
        <v>#REF!</v>
      </c>
      <c r="BL103" s="103">
        <v>1</v>
      </c>
    </row>
    <row r="104" spans="1:64" x14ac:dyDescent="0.25">
      <c r="A104" s="82" t="s">
        <v>73</v>
      </c>
      <c r="B104" s="85" t="s">
        <v>171</v>
      </c>
      <c r="C104" s="94" t="e">
        <f t="shared" si="40"/>
        <v>#REF!</v>
      </c>
      <c r="D104" s="94" t="e">
        <f t="shared" si="24"/>
        <v>#REF!</v>
      </c>
      <c r="E104" s="94" t="e">
        <f t="shared" si="25"/>
        <v>#REF!</v>
      </c>
      <c r="F104" s="94" t="e">
        <f t="shared" si="41"/>
        <v>#REF!</v>
      </c>
      <c r="G104" s="22" t="e">
        <f t="shared" si="27"/>
        <v>#REF!</v>
      </c>
      <c r="H104" s="22" t="e">
        <f t="shared" si="27"/>
        <v>#REF!</v>
      </c>
      <c r="I104" s="22" t="e">
        <f t="shared" si="28"/>
        <v>#REF!</v>
      </c>
      <c r="J104" s="22" t="e">
        <f t="shared" si="28"/>
        <v>#REF!</v>
      </c>
      <c r="K104" s="22" t="e">
        <f t="shared" si="29"/>
        <v>#REF!</v>
      </c>
      <c r="L104" s="22" t="e">
        <f t="shared" si="29"/>
        <v>#REF!</v>
      </c>
      <c r="M104" s="22" t="e">
        <f t="shared" si="30"/>
        <v>#REF!</v>
      </c>
      <c r="N104" s="22" t="e">
        <f t="shared" si="30"/>
        <v>#REF!</v>
      </c>
      <c r="O104" s="22" t="e">
        <f t="shared" si="31"/>
        <v>#REF!</v>
      </c>
      <c r="P104" s="22" t="e">
        <f t="shared" si="31"/>
        <v>#REF!</v>
      </c>
      <c r="Q104" s="22" t="e">
        <f t="shared" si="32"/>
        <v>#REF!</v>
      </c>
      <c r="R104" s="22" t="e">
        <f t="shared" si="32"/>
        <v>#REF!</v>
      </c>
      <c r="S104" s="22" t="e">
        <f>#REF!</f>
        <v>#REF!</v>
      </c>
      <c r="T104" s="22" t="e">
        <f>#REF!</f>
        <v>#REF!</v>
      </c>
      <c r="U104" s="22" t="e">
        <f>#REF!</f>
        <v>#REF!</v>
      </c>
      <c r="V104" s="22" t="e">
        <f>#REF!</f>
        <v>#REF!</v>
      </c>
      <c r="W104" s="22" t="e">
        <f>#REF!</f>
        <v>#REF!</v>
      </c>
      <c r="X104" s="22" t="e">
        <f>#REF!</f>
        <v>#REF!</v>
      </c>
      <c r="Y104" s="22" t="e">
        <f>#REF!</f>
        <v>#REF!</v>
      </c>
      <c r="Z104" s="22" t="e">
        <f>#REF!</f>
        <v>#REF!</v>
      </c>
      <c r="AA104" s="22" t="e">
        <f>#REF!</f>
        <v>#REF!</v>
      </c>
      <c r="AB104" s="22" t="e">
        <f>#REF!</f>
        <v>#REF!</v>
      </c>
      <c r="AC104" s="22" t="e">
        <f>#REF!</f>
        <v>#REF!</v>
      </c>
      <c r="AD104" s="22" t="e">
        <f>#REF!</f>
        <v>#REF!</v>
      </c>
      <c r="AE104" s="22" t="e">
        <f>#REF!</f>
        <v>#REF!</v>
      </c>
      <c r="AF104" s="22" t="e">
        <f>#REF!</f>
        <v>#REF!</v>
      </c>
      <c r="AG104" s="22" t="e">
        <f>#REF!</f>
        <v>#REF!</v>
      </c>
      <c r="AH104" s="22" t="e">
        <f>#REF!</f>
        <v>#REF!</v>
      </c>
      <c r="AI104" s="22" t="e">
        <f>#REF!</f>
        <v>#REF!</v>
      </c>
      <c r="AJ104" s="22" t="e">
        <f>#REF!</f>
        <v>#REF!</v>
      </c>
      <c r="AK104" s="22" t="e">
        <f>#REF!</f>
        <v>#REF!</v>
      </c>
      <c r="AL104" s="22" t="e">
        <f>#REF!</f>
        <v>#REF!</v>
      </c>
      <c r="AM104" s="22" t="e">
        <f>#REF!</f>
        <v>#REF!</v>
      </c>
      <c r="AN104" s="22" t="e">
        <f>#REF!</f>
        <v>#REF!</v>
      </c>
      <c r="AO104" s="22" t="e">
        <f>#REF!</f>
        <v>#REF!</v>
      </c>
      <c r="AP104" s="22" t="e">
        <f>#REF!</f>
        <v>#REF!</v>
      </c>
      <c r="AQ104" s="22" t="e">
        <f>#REF!</f>
        <v>#REF!</v>
      </c>
      <c r="AR104" s="22" t="e">
        <f>#REF!</f>
        <v>#REF!</v>
      </c>
      <c r="AS104" s="22" t="e">
        <f>#REF!</f>
        <v>#REF!</v>
      </c>
      <c r="AT104" s="22" t="e">
        <f>#REF!</f>
        <v>#REF!</v>
      </c>
      <c r="AU104" s="22" t="e">
        <f>#REF!</f>
        <v>#REF!</v>
      </c>
      <c r="AV104" s="22" t="e">
        <f>#REF!</f>
        <v>#REF!</v>
      </c>
      <c r="AW104" s="22" t="e">
        <f>#REF!</f>
        <v>#REF!</v>
      </c>
      <c r="AX104" s="22" t="e">
        <f>#REF!</f>
        <v>#REF!</v>
      </c>
      <c r="AY104" s="22" t="e">
        <f>#REF!</f>
        <v>#REF!</v>
      </c>
      <c r="AZ104" s="22" t="e">
        <f>#REF!</f>
        <v>#REF!</v>
      </c>
      <c r="BA104" s="22" t="e">
        <f>#REF!</f>
        <v>#REF!</v>
      </c>
      <c r="BB104" s="22" t="e">
        <f>#REF!</f>
        <v>#REF!</v>
      </c>
      <c r="BC104" s="22" t="e">
        <f>#REF!</f>
        <v>#REF!</v>
      </c>
      <c r="BD104" s="22" t="e">
        <f>#REF!</f>
        <v>#REF!</v>
      </c>
      <c r="BE104" s="22" t="e">
        <f>#REF!</f>
        <v>#REF!</v>
      </c>
      <c r="BF104" s="22" t="e">
        <f>#REF!</f>
        <v>#REF!</v>
      </c>
      <c r="BG104" s="94">
        <v>60</v>
      </c>
      <c r="BH104" s="22" t="e">
        <f t="shared" si="42"/>
        <v>#REF!</v>
      </c>
      <c r="BI104" s="22" t="e">
        <f t="shared" si="33"/>
        <v>#REF!</v>
      </c>
      <c r="BJ104" s="22" t="e">
        <f t="shared" si="34"/>
        <v>#REF!</v>
      </c>
      <c r="BK104" s="22" t="e">
        <f t="shared" si="26"/>
        <v>#REF!</v>
      </c>
      <c r="BL104" s="103">
        <v>1</v>
      </c>
    </row>
    <row r="105" spans="1:64" x14ac:dyDescent="0.25">
      <c r="A105" s="82" t="s">
        <v>74</v>
      </c>
      <c r="B105" s="85" t="s">
        <v>172</v>
      </c>
      <c r="C105" s="94" t="e">
        <f t="shared" si="40"/>
        <v>#REF!</v>
      </c>
      <c r="D105" s="94" t="e">
        <f t="shared" si="24"/>
        <v>#REF!</v>
      </c>
      <c r="E105" s="94" t="e">
        <f t="shared" si="25"/>
        <v>#REF!</v>
      </c>
      <c r="F105" s="94" t="e">
        <f t="shared" si="41"/>
        <v>#REF!</v>
      </c>
      <c r="G105" s="22" t="e">
        <f t="shared" si="27"/>
        <v>#REF!</v>
      </c>
      <c r="H105" s="22" t="e">
        <f t="shared" si="27"/>
        <v>#REF!</v>
      </c>
      <c r="I105" s="22" t="e">
        <f t="shared" si="28"/>
        <v>#REF!</v>
      </c>
      <c r="J105" s="22" t="e">
        <f t="shared" si="28"/>
        <v>#REF!</v>
      </c>
      <c r="K105" s="22" t="e">
        <f t="shared" si="29"/>
        <v>#REF!</v>
      </c>
      <c r="L105" s="22" t="e">
        <f t="shared" si="29"/>
        <v>#REF!</v>
      </c>
      <c r="M105" s="22" t="e">
        <f t="shared" si="30"/>
        <v>#REF!</v>
      </c>
      <c r="N105" s="22" t="e">
        <f t="shared" si="30"/>
        <v>#REF!</v>
      </c>
      <c r="O105" s="22" t="e">
        <f t="shared" si="31"/>
        <v>#REF!</v>
      </c>
      <c r="P105" s="22" t="e">
        <f t="shared" si="31"/>
        <v>#REF!</v>
      </c>
      <c r="Q105" s="22" t="e">
        <f t="shared" si="32"/>
        <v>#REF!</v>
      </c>
      <c r="R105" s="22" t="e">
        <f t="shared" si="32"/>
        <v>#REF!</v>
      </c>
      <c r="S105" s="22" t="e">
        <f>#REF!</f>
        <v>#REF!</v>
      </c>
      <c r="T105" s="22" t="e">
        <f>#REF!</f>
        <v>#REF!</v>
      </c>
      <c r="U105" s="22" t="e">
        <f>#REF!</f>
        <v>#REF!</v>
      </c>
      <c r="V105" s="22" t="e">
        <f>#REF!</f>
        <v>#REF!</v>
      </c>
      <c r="W105" s="22" t="e">
        <f>#REF!</f>
        <v>#REF!</v>
      </c>
      <c r="X105" s="22" t="e">
        <f>#REF!</f>
        <v>#REF!</v>
      </c>
      <c r="Y105" s="22" t="e">
        <f>#REF!</f>
        <v>#REF!</v>
      </c>
      <c r="Z105" s="22" t="e">
        <f>#REF!</f>
        <v>#REF!</v>
      </c>
      <c r="AA105" s="22" t="e">
        <f>#REF!</f>
        <v>#REF!</v>
      </c>
      <c r="AB105" s="22" t="e">
        <f>#REF!</f>
        <v>#REF!</v>
      </c>
      <c r="AC105" s="22" t="e">
        <f>#REF!</f>
        <v>#REF!</v>
      </c>
      <c r="AD105" s="22" t="e">
        <f>#REF!</f>
        <v>#REF!</v>
      </c>
      <c r="AE105" s="22" t="e">
        <f>#REF!</f>
        <v>#REF!</v>
      </c>
      <c r="AF105" s="22" t="e">
        <f>#REF!</f>
        <v>#REF!</v>
      </c>
      <c r="AG105" s="22" t="e">
        <f>#REF!</f>
        <v>#REF!</v>
      </c>
      <c r="AH105" s="22" t="e">
        <f>#REF!</f>
        <v>#REF!</v>
      </c>
      <c r="AI105" s="22" t="e">
        <f>#REF!</f>
        <v>#REF!</v>
      </c>
      <c r="AJ105" s="22" t="e">
        <f>#REF!</f>
        <v>#REF!</v>
      </c>
      <c r="AK105" s="22" t="e">
        <f>#REF!</f>
        <v>#REF!</v>
      </c>
      <c r="AL105" s="22" t="e">
        <f>#REF!</f>
        <v>#REF!</v>
      </c>
      <c r="AM105" s="22" t="e">
        <f>#REF!</f>
        <v>#REF!</v>
      </c>
      <c r="AN105" s="22" t="e">
        <f>#REF!</f>
        <v>#REF!</v>
      </c>
      <c r="AO105" s="22" t="e">
        <f>#REF!</f>
        <v>#REF!</v>
      </c>
      <c r="AP105" s="22" t="e">
        <f>#REF!</f>
        <v>#REF!</v>
      </c>
      <c r="AQ105" s="22" t="e">
        <f>#REF!</f>
        <v>#REF!</v>
      </c>
      <c r="AR105" s="22" t="e">
        <f>#REF!</f>
        <v>#REF!</v>
      </c>
      <c r="AS105" s="22" t="e">
        <f>#REF!</f>
        <v>#REF!</v>
      </c>
      <c r="AT105" s="22" t="e">
        <f>#REF!</f>
        <v>#REF!</v>
      </c>
      <c r="AU105" s="22" t="e">
        <f>#REF!</f>
        <v>#REF!</v>
      </c>
      <c r="AV105" s="22" t="e">
        <f>#REF!</f>
        <v>#REF!</v>
      </c>
      <c r="AW105" s="22" t="e">
        <f>#REF!</f>
        <v>#REF!</v>
      </c>
      <c r="AX105" s="22" t="e">
        <f>#REF!</f>
        <v>#REF!</v>
      </c>
      <c r="AY105" s="22" t="e">
        <f>#REF!</f>
        <v>#REF!</v>
      </c>
      <c r="AZ105" s="22" t="e">
        <f>#REF!</f>
        <v>#REF!</v>
      </c>
      <c r="BA105" s="22" t="e">
        <f>#REF!</f>
        <v>#REF!</v>
      </c>
      <c r="BB105" s="22" t="e">
        <f>#REF!</f>
        <v>#REF!</v>
      </c>
      <c r="BC105" s="22" t="e">
        <f>#REF!</f>
        <v>#REF!</v>
      </c>
      <c r="BD105" s="22" t="e">
        <f>#REF!</f>
        <v>#REF!</v>
      </c>
      <c r="BE105" s="22" t="e">
        <f>#REF!</f>
        <v>#REF!</v>
      </c>
      <c r="BF105" s="22" t="e">
        <f>#REF!</f>
        <v>#REF!</v>
      </c>
      <c r="BG105" s="94">
        <v>35</v>
      </c>
      <c r="BH105" s="22" t="e">
        <f t="shared" si="42"/>
        <v>#REF!</v>
      </c>
      <c r="BI105" s="22" t="e">
        <f t="shared" si="33"/>
        <v>#REF!</v>
      </c>
      <c r="BJ105" s="22" t="e">
        <f t="shared" si="34"/>
        <v>#REF!</v>
      </c>
      <c r="BK105" s="22" t="e">
        <f t="shared" si="26"/>
        <v>#REF!</v>
      </c>
      <c r="BL105" s="103">
        <v>1</v>
      </c>
    </row>
    <row r="106" spans="1:64" x14ac:dyDescent="0.25">
      <c r="A106" s="82" t="s">
        <v>75</v>
      </c>
      <c r="B106" s="85" t="s">
        <v>173</v>
      </c>
      <c r="C106" s="94" t="e">
        <f t="shared" si="40"/>
        <v>#REF!</v>
      </c>
      <c r="D106" s="94" t="e">
        <f t="shared" si="24"/>
        <v>#REF!</v>
      </c>
      <c r="E106" s="94" t="e">
        <f t="shared" si="25"/>
        <v>#REF!</v>
      </c>
      <c r="F106" s="94" t="e">
        <f t="shared" si="41"/>
        <v>#REF!</v>
      </c>
      <c r="G106" s="22" t="e">
        <f t="shared" si="27"/>
        <v>#REF!</v>
      </c>
      <c r="H106" s="22" t="e">
        <f t="shared" si="27"/>
        <v>#REF!</v>
      </c>
      <c r="I106" s="22" t="e">
        <f t="shared" si="28"/>
        <v>#REF!</v>
      </c>
      <c r="J106" s="22" t="e">
        <f t="shared" si="28"/>
        <v>#REF!</v>
      </c>
      <c r="K106" s="22" t="e">
        <f t="shared" si="29"/>
        <v>#REF!</v>
      </c>
      <c r="L106" s="22" t="e">
        <f t="shared" si="29"/>
        <v>#REF!</v>
      </c>
      <c r="M106" s="22" t="e">
        <f t="shared" si="30"/>
        <v>#REF!</v>
      </c>
      <c r="N106" s="22" t="e">
        <f t="shared" si="30"/>
        <v>#REF!</v>
      </c>
      <c r="O106" s="22" t="e">
        <f t="shared" si="31"/>
        <v>#REF!</v>
      </c>
      <c r="P106" s="22" t="e">
        <f t="shared" si="31"/>
        <v>#REF!</v>
      </c>
      <c r="Q106" s="22" t="e">
        <f t="shared" si="32"/>
        <v>#REF!</v>
      </c>
      <c r="R106" s="22" t="e">
        <f t="shared" si="32"/>
        <v>#REF!</v>
      </c>
      <c r="S106" s="22" t="e">
        <f>#REF!</f>
        <v>#REF!</v>
      </c>
      <c r="T106" s="22" t="e">
        <f>#REF!</f>
        <v>#REF!</v>
      </c>
      <c r="U106" s="22" t="e">
        <f>#REF!</f>
        <v>#REF!</v>
      </c>
      <c r="V106" s="22" t="e">
        <f>#REF!</f>
        <v>#REF!</v>
      </c>
      <c r="W106" s="22" t="e">
        <f>#REF!</f>
        <v>#REF!</v>
      </c>
      <c r="X106" s="22" t="e">
        <f>#REF!</f>
        <v>#REF!</v>
      </c>
      <c r="Y106" s="22" t="e">
        <f>#REF!</f>
        <v>#REF!</v>
      </c>
      <c r="Z106" s="22" t="e">
        <f>#REF!</f>
        <v>#REF!</v>
      </c>
      <c r="AA106" s="22" t="e">
        <f>#REF!</f>
        <v>#REF!</v>
      </c>
      <c r="AB106" s="22" t="e">
        <f>#REF!</f>
        <v>#REF!</v>
      </c>
      <c r="AC106" s="22" t="e">
        <f>#REF!</f>
        <v>#REF!</v>
      </c>
      <c r="AD106" s="22" t="e">
        <f>#REF!</f>
        <v>#REF!</v>
      </c>
      <c r="AE106" s="22" t="e">
        <f>#REF!</f>
        <v>#REF!</v>
      </c>
      <c r="AF106" s="22" t="e">
        <f>#REF!</f>
        <v>#REF!</v>
      </c>
      <c r="AG106" s="22" t="e">
        <f>#REF!</f>
        <v>#REF!</v>
      </c>
      <c r="AH106" s="22" t="e">
        <f>#REF!</f>
        <v>#REF!</v>
      </c>
      <c r="AI106" s="22" t="e">
        <f>#REF!</f>
        <v>#REF!</v>
      </c>
      <c r="AJ106" s="22" t="e">
        <f>#REF!</f>
        <v>#REF!</v>
      </c>
      <c r="AK106" s="22" t="e">
        <f>#REF!</f>
        <v>#REF!</v>
      </c>
      <c r="AL106" s="22" t="e">
        <f>#REF!</f>
        <v>#REF!</v>
      </c>
      <c r="AM106" s="22" t="e">
        <f>#REF!</f>
        <v>#REF!</v>
      </c>
      <c r="AN106" s="22" t="e">
        <f>#REF!</f>
        <v>#REF!</v>
      </c>
      <c r="AO106" s="22" t="e">
        <f>#REF!</f>
        <v>#REF!</v>
      </c>
      <c r="AP106" s="22" t="e">
        <f>#REF!</f>
        <v>#REF!</v>
      </c>
      <c r="AQ106" s="22" t="e">
        <f>#REF!</f>
        <v>#REF!</v>
      </c>
      <c r="AR106" s="22" t="e">
        <f>#REF!</f>
        <v>#REF!</v>
      </c>
      <c r="AS106" s="22" t="e">
        <f>#REF!</f>
        <v>#REF!</v>
      </c>
      <c r="AT106" s="22" t="e">
        <f>#REF!</f>
        <v>#REF!</v>
      </c>
      <c r="AU106" s="22" t="e">
        <f>#REF!</f>
        <v>#REF!</v>
      </c>
      <c r="AV106" s="22" t="e">
        <f>#REF!</f>
        <v>#REF!</v>
      </c>
      <c r="AW106" s="22" t="e">
        <f>#REF!</f>
        <v>#REF!</v>
      </c>
      <c r="AX106" s="22" t="e">
        <f>#REF!</f>
        <v>#REF!</v>
      </c>
      <c r="AY106" s="22" t="e">
        <f>#REF!</f>
        <v>#REF!</v>
      </c>
      <c r="AZ106" s="22" t="e">
        <f>#REF!</f>
        <v>#REF!</v>
      </c>
      <c r="BA106" s="22" t="e">
        <f>#REF!</f>
        <v>#REF!</v>
      </c>
      <c r="BB106" s="22" t="e">
        <f>#REF!</f>
        <v>#REF!</v>
      </c>
      <c r="BC106" s="22" t="e">
        <f>#REF!</f>
        <v>#REF!</v>
      </c>
      <c r="BD106" s="22" t="e">
        <f>#REF!</f>
        <v>#REF!</v>
      </c>
      <c r="BE106" s="22" t="e">
        <f>#REF!</f>
        <v>#REF!</v>
      </c>
      <c r="BF106" s="22" t="e">
        <f>#REF!</f>
        <v>#REF!</v>
      </c>
      <c r="BG106" s="94">
        <v>54</v>
      </c>
      <c r="BH106" s="22" t="e">
        <f t="shared" si="42"/>
        <v>#REF!</v>
      </c>
      <c r="BI106" s="22" t="e">
        <f t="shared" si="33"/>
        <v>#REF!</v>
      </c>
      <c r="BJ106" s="22" t="e">
        <f t="shared" si="34"/>
        <v>#REF!</v>
      </c>
      <c r="BK106" s="22" t="e">
        <f t="shared" si="26"/>
        <v>#REF!</v>
      </c>
      <c r="BL106" s="103">
        <v>1</v>
      </c>
    </row>
    <row r="107" spans="1:64" x14ac:dyDescent="0.25">
      <c r="A107" s="82" t="s">
        <v>76</v>
      </c>
      <c r="B107" s="85" t="s">
        <v>174</v>
      </c>
      <c r="C107" s="94" t="e">
        <f t="shared" si="40"/>
        <v>#REF!</v>
      </c>
      <c r="D107" s="94" t="e">
        <f t="shared" si="24"/>
        <v>#REF!</v>
      </c>
      <c r="E107" s="94" t="e">
        <f t="shared" si="25"/>
        <v>#REF!</v>
      </c>
      <c r="F107" s="94" t="e">
        <f t="shared" si="41"/>
        <v>#REF!</v>
      </c>
      <c r="G107" s="22" t="e">
        <f t="shared" si="27"/>
        <v>#REF!</v>
      </c>
      <c r="H107" s="22" t="e">
        <f t="shared" si="27"/>
        <v>#REF!</v>
      </c>
      <c r="I107" s="22" t="e">
        <f t="shared" si="28"/>
        <v>#REF!</v>
      </c>
      <c r="J107" s="22" t="e">
        <f t="shared" si="28"/>
        <v>#REF!</v>
      </c>
      <c r="K107" s="22" t="e">
        <f t="shared" si="29"/>
        <v>#REF!</v>
      </c>
      <c r="L107" s="22" t="e">
        <f t="shared" si="29"/>
        <v>#REF!</v>
      </c>
      <c r="M107" s="22" t="e">
        <f t="shared" si="30"/>
        <v>#REF!</v>
      </c>
      <c r="N107" s="22" t="e">
        <f t="shared" si="30"/>
        <v>#REF!</v>
      </c>
      <c r="O107" s="22" t="e">
        <f t="shared" si="31"/>
        <v>#REF!</v>
      </c>
      <c r="P107" s="22" t="e">
        <f t="shared" si="31"/>
        <v>#REF!</v>
      </c>
      <c r="Q107" s="22" t="e">
        <f t="shared" si="32"/>
        <v>#REF!</v>
      </c>
      <c r="R107" s="22" t="e">
        <f t="shared" si="32"/>
        <v>#REF!</v>
      </c>
      <c r="S107" s="22" t="e">
        <f>#REF!</f>
        <v>#REF!</v>
      </c>
      <c r="T107" s="22" t="e">
        <f>#REF!</f>
        <v>#REF!</v>
      </c>
      <c r="U107" s="22" t="e">
        <f>#REF!</f>
        <v>#REF!</v>
      </c>
      <c r="V107" s="22" t="e">
        <f>#REF!</f>
        <v>#REF!</v>
      </c>
      <c r="W107" s="22" t="e">
        <f>#REF!</f>
        <v>#REF!</v>
      </c>
      <c r="X107" s="22" t="e">
        <f>#REF!</f>
        <v>#REF!</v>
      </c>
      <c r="Y107" s="22" t="e">
        <f>#REF!</f>
        <v>#REF!</v>
      </c>
      <c r="Z107" s="22" t="e">
        <f>#REF!</f>
        <v>#REF!</v>
      </c>
      <c r="AA107" s="22" t="e">
        <f>#REF!</f>
        <v>#REF!</v>
      </c>
      <c r="AB107" s="22" t="e">
        <f>#REF!</f>
        <v>#REF!</v>
      </c>
      <c r="AC107" s="22" t="e">
        <f>#REF!</f>
        <v>#REF!</v>
      </c>
      <c r="AD107" s="22" t="e">
        <f>#REF!</f>
        <v>#REF!</v>
      </c>
      <c r="AE107" s="22" t="e">
        <f>#REF!</f>
        <v>#REF!</v>
      </c>
      <c r="AF107" s="22" t="e">
        <f>#REF!</f>
        <v>#REF!</v>
      </c>
      <c r="AG107" s="22" t="e">
        <f>#REF!</f>
        <v>#REF!</v>
      </c>
      <c r="AH107" s="22" t="e">
        <f>#REF!</f>
        <v>#REF!</v>
      </c>
      <c r="AI107" s="22" t="e">
        <f>#REF!</f>
        <v>#REF!</v>
      </c>
      <c r="AJ107" s="22" t="e">
        <f>#REF!</f>
        <v>#REF!</v>
      </c>
      <c r="AK107" s="22" t="e">
        <f>#REF!</f>
        <v>#REF!</v>
      </c>
      <c r="AL107" s="22" t="e">
        <f>#REF!</f>
        <v>#REF!</v>
      </c>
      <c r="AM107" s="22" t="e">
        <f>#REF!</f>
        <v>#REF!</v>
      </c>
      <c r="AN107" s="22" t="e">
        <f>#REF!</f>
        <v>#REF!</v>
      </c>
      <c r="AO107" s="22" t="e">
        <f>#REF!</f>
        <v>#REF!</v>
      </c>
      <c r="AP107" s="22" t="e">
        <f>#REF!</f>
        <v>#REF!</v>
      </c>
      <c r="AQ107" s="22" t="e">
        <f>#REF!</f>
        <v>#REF!</v>
      </c>
      <c r="AR107" s="22" t="e">
        <f>#REF!</f>
        <v>#REF!</v>
      </c>
      <c r="AS107" s="22" t="e">
        <f>#REF!</f>
        <v>#REF!</v>
      </c>
      <c r="AT107" s="22" t="e">
        <f>#REF!</f>
        <v>#REF!</v>
      </c>
      <c r="AU107" s="22" t="e">
        <f>#REF!</f>
        <v>#REF!</v>
      </c>
      <c r="AV107" s="22" t="e">
        <f>#REF!</f>
        <v>#REF!</v>
      </c>
      <c r="AW107" s="22" t="e">
        <f>#REF!</f>
        <v>#REF!</v>
      </c>
      <c r="AX107" s="22" t="e">
        <f>#REF!</f>
        <v>#REF!</v>
      </c>
      <c r="AY107" s="22" t="e">
        <f>#REF!</f>
        <v>#REF!</v>
      </c>
      <c r="AZ107" s="22" t="e">
        <f>#REF!</f>
        <v>#REF!</v>
      </c>
      <c r="BA107" s="22" t="e">
        <f>#REF!</f>
        <v>#REF!</v>
      </c>
      <c r="BB107" s="22" t="e">
        <f>#REF!</f>
        <v>#REF!</v>
      </c>
      <c r="BC107" s="22" t="e">
        <f>#REF!</f>
        <v>#REF!</v>
      </c>
      <c r="BD107" s="22" t="e">
        <f>#REF!</f>
        <v>#REF!</v>
      </c>
      <c r="BE107" s="22" t="e">
        <f>#REF!</f>
        <v>#REF!</v>
      </c>
      <c r="BF107" s="22" t="e">
        <f>#REF!</f>
        <v>#REF!</v>
      </c>
      <c r="BG107" s="94">
        <v>41</v>
      </c>
      <c r="BH107" s="22" t="e">
        <f t="shared" si="42"/>
        <v>#REF!</v>
      </c>
      <c r="BI107" s="22" t="e">
        <f t="shared" si="33"/>
        <v>#REF!</v>
      </c>
      <c r="BJ107" s="22" t="e">
        <f t="shared" si="34"/>
        <v>#REF!</v>
      </c>
      <c r="BK107" s="94" t="e">
        <f t="shared" si="26"/>
        <v>#REF!</v>
      </c>
      <c r="BL107" s="103">
        <v>1</v>
      </c>
    </row>
    <row r="108" spans="1:64" x14ac:dyDescent="0.25">
      <c r="A108" s="82" t="s">
        <v>210</v>
      </c>
      <c r="B108" s="85" t="s">
        <v>175</v>
      </c>
      <c r="C108" s="94" t="e">
        <f t="shared" si="40"/>
        <v>#REF!</v>
      </c>
      <c r="D108" s="94" t="e">
        <f t="shared" si="24"/>
        <v>#REF!</v>
      </c>
      <c r="E108" s="94" t="e">
        <f t="shared" si="25"/>
        <v>#REF!</v>
      </c>
      <c r="F108" s="94" t="e">
        <f t="shared" si="41"/>
        <v>#REF!</v>
      </c>
      <c r="G108" s="22" t="e">
        <f t="shared" si="27"/>
        <v>#REF!</v>
      </c>
      <c r="H108" s="22" t="e">
        <f t="shared" si="27"/>
        <v>#REF!</v>
      </c>
      <c r="I108" s="22" t="e">
        <f t="shared" si="28"/>
        <v>#REF!</v>
      </c>
      <c r="J108" s="22" t="e">
        <f t="shared" si="28"/>
        <v>#REF!</v>
      </c>
      <c r="K108" s="22" t="e">
        <f t="shared" si="29"/>
        <v>#REF!</v>
      </c>
      <c r="L108" s="22" t="e">
        <f t="shared" si="29"/>
        <v>#REF!</v>
      </c>
      <c r="M108" s="22" t="e">
        <f t="shared" si="30"/>
        <v>#REF!</v>
      </c>
      <c r="N108" s="22" t="e">
        <f t="shared" si="30"/>
        <v>#REF!</v>
      </c>
      <c r="O108" s="22" t="e">
        <f t="shared" si="31"/>
        <v>#REF!</v>
      </c>
      <c r="P108" s="22" t="e">
        <f t="shared" si="31"/>
        <v>#REF!</v>
      </c>
      <c r="Q108" s="22" t="e">
        <f t="shared" si="32"/>
        <v>#REF!</v>
      </c>
      <c r="R108" s="22" t="e">
        <f t="shared" si="32"/>
        <v>#REF!</v>
      </c>
      <c r="S108" s="22" t="e">
        <f>#REF!</f>
        <v>#REF!</v>
      </c>
      <c r="T108" s="22" t="e">
        <f>#REF!</f>
        <v>#REF!</v>
      </c>
      <c r="U108" s="22" t="e">
        <f>#REF!</f>
        <v>#REF!</v>
      </c>
      <c r="V108" s="22" t="e">
        <f>#REF!</f>
        <v>#REF!</v>
      </c>
      <c r="W108" s="22" t="e">
        <f>#REF!</f>
        <v>#REF!</v>
      </c>
      <c r="X108" s="22" t="e">
        <f>#REF!</f>
        <v>#REF!</v>
      </c>
      <c r="Y108" s="22" t="e">
        <f>#REF!</f>
        <v>#REF!</v>
      </c>
      <c r="Z108" s="22" t="e">
        <f>#REF!</f>
        <v>#REF!</v>
      </c>
      <c r="AA108" s="22" t="e">
        <f>#REF!</f>
        <v>#REF!</v>
      </c>
      <c r="AB108" s="22" t="e">
        <f>#REF!</f>
        <v>#REF!</v>
      </c>
      <c r="AC108" s="22" t="e">
        <f>#REF!</f>
        <v>#REF!</v>
      </c>
      <c r="AD108" s="22" t="e">
        <f>#REF!</f>
        <v>#REF!</v>
      </c>
      <c r="AE108" s="22" t="e">
        <f>#REF!</f>
        <v>#REF!</v>
      </c>
      <c r="AF108" s="22" t="e">
        <f>#REF!</f>
        <v>#REF!</v>
      </c>
      <c r="AG108" s="22" t="e">
        <f>#REF!</f>
        <v>#REF!</v>
      </c>
      <c r="AH108" s="22" t="e">
        <f>#REF!</f>
        <v>#REF!</v>
      </c>
      <c r="AI108" s="22" t="e">
        <f>#REF!</f>
        <v>#REF!</v>
      </c>
      <c r="AJ108" s="22" t="e">
        <f>#REF!</f>
        <v>#REF!</v>
      </c>
      <c r="AK108" s="22" t="e">
        <f>#REF!</f>
        <v>#REF!</v>
      </c>
      <c r="AL108" s="22" t="e">
        <f>#REF!</f>
        <v>#REF!</v>
      </c>
      <c r="AM108" s="22" t="e">
        <f>#REF!</f>
        <v>#REF!</v>
      </c>
      <c r="AN108" s="22" t="e">
        <f>#REF!</f>
        <v>#REF!</v>
      </c>
      <c r="AO108" s="22" t="e">
        <f>#REF!</f>
        <v>#REF!</v>
      </c>
      <c r="AP108" s="22" t="e">
        <f>#REF!</f>
        <v>#REF!</v>
      </c>
      <c r="AQ108" s="22" t="e">
        <f>#REF!</f>
        <v>#REF!</v>
      </c>
      <c r="AR108" s="22" t="e">
        <f>#REF!</f>
        <v>#REF!</v>
      </c>
      <c r="AS108" s="22" t="e">
        <f>#REF!</f>
        <v>#REF!</v>
      </c>
      <c r="AT108" s="22" t="e">
        <f>#REF!</f>
        <v>#REF!</v>
      </c>
      <c r="AU108" s="22" t="e">
        <f>#REF!</f>
        <v>#REF!</v>
      </c>
      <c r="AV108" s="22" t="e">
        <f>#REF!</f>
        <v>#REF!</v>
      </c>
      <c r="AW108" s="22" t="e">
        <f>#REF!</f>
        <v>#REF!</v>
      </c>
      <c r="AX108" s="22" t="e">
        <f>#REF!</f>
        <v>#REF!</v>
      </c>
      <c r="AY108" s="22" t="e">
        <f>#REF!</f>
        <v>#REF!</v>
      </c>
      <c r="AZ108" s="22" t="e">
        <f>#REF!</f>
        <v>#REF!</v>
      </c>
      <c r="BA108" s="22" t="e">
        <f>#REF!</f>
        <v>#REF!</v>
      </c>
      <c r="BB108" s="22" t="e">
        <f>#REF!</f>
        <v>#REF!</v>
      </c>
      <c r="BC108" s="22" t="e">
        <f>#REF!</f>
        <v>#REF!</v>
      </c>
      <c r="BD108" s="22" t="e">
        <f>#REF!</f>
        <v>#REF!</v>
      </c>
      <c r="BE108" s="22" t="e">
        <f>#REF!</f>
        <v>#REF!</v>
      </c>
      <c r="BF108" s="22" t="e">
        <f>#REF!</f>
        <v>#REF!</v>
      </c>
      <c r="BG108" s="94">
        <v>41</v>
      </c>
      <c r="BH108" s="22" t="e">
        <f t="shared" si="42"/>
        <v>#REF!</v>
      </c>
      <c r="BI108" s="22" t="e">
        <f t="shared" si="33"/>
        <v>#REF!</v>
      </c>
      <c r="BJ108" s="22" t="e">
        <f t="shared" si="34"/>
        <v>#REF!</v>
      </c>
      <c r="BK108" s="22" t="e">
        <f t="shared" si="26"/>
        <v>#REF!</v>
      </c>
      <c r="BL108" s="103">
        <v>1</v>
      </c>
    </row>
    <row r="109" spans="1:64" x14ac:dyDescent="0.25">
      <c r="A109" s="82" t="s">
        <v>211</v>
      </c>
      <c r="B109" s="85" t="s">
        <v>176</v>
      </c>
      <c r="C109" s="94" t="e">
        <f t="shared" si="40"/>
        <v>#REF!</v>
      </c>
      <c r="D109" s="94" t="e">
        <f t="shared" si="24"/>
        <v>#REF!</v>
      </c>
      <c r="E109" s="94" t="e">
        <f t="shared" si="25"/>
        <v>#REF!</v>
      </c>
      <c r="F109" s="94" t="e">
        <f t="shared" si="41"/>
        <v>#REF!</v>
      </c>
      <c r="G109" s="22" t="e">
        <f t="shared" si="27"/>
        <v>#REF!</v>
      </c>
      <c r="H109" s="22" t="e">
        <f t="shared" si="27"/>
        <v>#REF!</v>
      </c>
      <c r="I109" s="22" t="e">
        <f t="shared" si="28"/>
        <v>#REF!</v>
      </c>
      <c r="J109" s="22" t="e">
        <f t="shared" si="28"/>
        <v>#REF!</v>
      </c>
      <c r="K109" s="22" t="e">
        <f t="shared" si="29"/>
        <v>#REF!</v>
      </c>
      <c r="L109" s="22" t="e">
        <f t="shared" si="29"/>
        <v>#REF!</v>
      </c>
      <c r="M109" s="22" t="e">
        <f t="shared" si="30"/>
        <v>#REF!</v>
      </c>
      <c r="N109" s="22" t="e">
        <f t="shared" si="30"/>
        <v>#REF!</v>
      </c>
      <c r="O109" s="22" t="e">
        <f t="shared" si="31"/>
        <v>#REF!</v>
      </c>
      <c r="P109" s="22" t="e">
        <f t="shared" si="31"/>
        <v>#REF!</v>
      </c>
      <c r="Q109" s="22" t="e">
        <f t="shared" si="32"/>
        <v>#REF!</v>
      </c>
      <c r="R109" s="22" t="e">
        <f t="shared" si="32"/>
        <v>#REF!</v>
      </c>
      <c r="S109" s="22" t="e">
        <f>#REF!</f>
        <v>#REF!</v>
      </c>
      <c r="T109" s="22" t="e">
        <f>#REF!</f>
        <v>#REF!</v>
      </c>
      <c r="U109" s="22" t="e">
        <f>#REF!</f>
        <v>#REF!</v>
      </c>
      <c r="V109" s="22" t="e">
        <f>#REF!</f>
        <v>#REF!</v>
      </c>
      <c r="W109" s="22" t="e">
        <f>#REF!</f>
        <v>#REF!</v>
      </c>
      <c r="X109" s="22" t="e">
        <f>#REF!</f>
        <v>#REF!</v>
      </c>
      <c r="Y109" s="22" t="e">
        <f>#REF!</f>
        <v>#REF!</v>
      </c>
      <c r="Z109" s="22" t="e">
        <f>#REF!</f>
        <v>#REF!</v>
      </c>
      <c r="AA109" s="22" t="e">
        <f>#REF!</f>
        <v>#REF!</v>
      </c>
      <c r="AB109" s="22" t="e">
        <f>#REF!</f>
        <v>#REF!</v>
      </c>
      <c r="AC109" s="22" t="e">
        <f>#REF!</f>
        <v>#REF!</v>
      </c>
      <c r="AD109" s="22" t="e">
        <f>#REF!</f>
        <v>#REF!</v>
      </c>
      <c r="AE109" s="22" t="e">
        <f>#REF!</f>
        <v>#REF!</v>
      </c>
      <c r="AF109" s="22" t="e">
        <f>#REF!</f>
        <v>#REF!</v>
      </c>
      <c r="AG109" s="22" t="e">
        <f>#REF!</f>
        <v>#REF!</v>
      </c>
      <c r="AH109" s="22" t="e">
        <f>#REF!</f>
        <v>#REF!</v>
      </c>
      <c r="AI109" s="22" t="e">
        <f>#REF!</f>
        <v>#REF!</v>
      </c>
      <c r="AJ109" s="22" t="e">
        <f>#REF!</f>
        <v>#REF!</v>
      </c>
      <c r="AK109" s="22" t="e">
        <f>#REF!</f>
        <v>#REF!</v>
      </c>
      <c r="AL109" s="22" t="e">
        <f>#REF!</f>
        <v>#REF!</v>
      </c>
      <c r="AM109" s="22" t="e">
        <f>#REF!</f>
        <v>#REF!</v>
      </c>
      <c r="AN109" s="22" t="e">
        <f>#REF!</f>
        <v>#REF!</v>
      </c>
      <c r="AO109" s="22" t="e">
        <f>#REF!</f>
        <v>#REF!</v>
      </c>
      <c r="AP109" s="22" t="e">
        <f>#REF!</f>
        <v>#REF!</v>
      </c>
      <c r="AQ109" s="22" t="e">
        <f>#REF!</f>
        <v>#REF!</v>
      </c>
      <c r="AR109" s="22" t="e">
        <f>#REF!</f>
        <v>#REF!</v>
      </c>
      <c r="AS109" s="22" t="e">
        <f>#REF!</f>
        <v>#REF!</v>
      </c>
      <c r="AT109" s="22" t="e">
        <f>#REF!</f>
        <v>#REF!</v>
      </c>
      <c r="AU109" s="22" t="e">
        <f>#REF!</f>
        <v>#REF!</v>
      </c>
      <c r="AV109" s="22" t="e">
        <f>#REF!</f>
        <v>#REF!</v>
      </c>
      <c r="AW109" s="22" t="e">
        <f>#REF!</f>
        <v>#REF!</v>
      </c>
      <c r="AX109" s="22" t="e">
        <f>#REF!</f>
        <v>#REF!</v>
      </c>
      <c r="AY109" s="22" t="e">
        <f>#REF!</f>
        <v>#REF!</v>
      </c>
      <c r="AZ109" s="22" t="e">
        <f>#REF!</f>
        <v>#REF!</v>
      </c>
      <c r="BA109" s="22" t="e">
        <f>#REF!</f>
        <v>#REF!</v>
      </c>
      <c r="BB109" s="22" t="e">
        <f>#REF!</f>
        <v>#REF!</v>
      </c>
      <c r="BC109" s="22" t="e">
        <f>#REF!</f>
        <v>#REF!</v>
      </c>
      <c r="BD109" s="22" t="e">
        <f>#REF!</f>
        <v>#REF!</v>
      </c>
      <c r="BE109" s="22" t="e">
        <f>#REF!</f>
        <v>#REF!</v>
      </c>
      <c r="BF109" s="22" t="e">
        <f>#REF!</f>
        <v>#REF!</v>
      </c>
      <c r="BG109" s="94">
        <v>54</v>
      </c>
      <c r="BH109" s="22" t="e">
        <f t="shared" si="42"/>
        <v>#REF!</v>
      </c>
      <c r="BI109" s="22" t="e">
        <f t="shared" si="33"/>
        <v>#REF!</v>
      </c>
      <c r="BJ109" s="22" t="e">
        <f t="shared" si="34"/>
        <v>#REF!</v>
      </c>
      <c r="BK109" s="94" t="e">
        <f t="shared" si="26"/>
        <v>#REF!</v>
      </c>
      <c r="BL109" s="103">
        <v>1</v>
      </c>
    </row>
    <row r="110" spans="1:64" x14ac:dyDescent="0.25">
      <c r="A110" s="82" t="s">
        <v>212</v>
      </c>
      <c r="B110" s="85" t="s">
        <v>177</v>
      </c>
      <c r="C110" s="94" t="e">
        <f t="shared" si="40"/>
        <v>#REF!</v>
      </c>
      <c r="D110" s="94" t="e">
        <f t="shared" si="24"/>
        <v>#REF!</v>
      </c>
      <c r="E110" s="94" t="e">
        <f t="shared" si="25"/>
        <v>#REF!</v>
      </c>
      <c r="F110" s="94" t="e">
        <f t="shared" si="41"/>
        <v>#REF!</v>
      </c>
      <c r="G110" s="22" t="e">
        <f t="shared" si="27"/>
        <v>#REF!</v>
      </c>
      <c r="H110" s="22" t="e">
        <f t="shared" si="27"/>
        <v>#REF!</v>
      </c>
      <c r="I110" s="22" t="e">
        <f t="shared" si="28"/>
        <v>#REF!</v>
      </c>
      <c r="J110" s="22" t="e">
        <f t="shared" si="28"/>
        <v>#REF!</v>
      </c>
      <c r="K110" s="22" t="e">
        <f t="shared" si="29"/>
        <v>#REF!</v>
      </c>
      <c r="L110" s="22" t="e">
        <f t="shared" si="29"/>
        <v>#REF!</v>
      </c>
      <c r="M110" s="22" t="e">
        <f t="shared" si="30"/>
        <v>#REF!</v>
      </c>
      <c r="N110" s="22" t="e">
        <f t="shared" si="30"/>
        <v>#REF!</v>
      </c>
      <c r="O110" s="22" t="e">
        <f t="shared" si="31"/>
        <v>#REF!</v>
      </c>
      <c r="P110" s="22" t="e">
        <f t="shared" si="31"/>
        <v>#REF!</v>
      </c>
      <c r="Q110" s="22" t="e">
        <f t="shared" si="32"/>
        <v>#REF!</v>
      </c>
      <c r="R110" s="22" t="e">
        <f t="shared" si="32"/>
        <v>#REF!</v>
      </c>
      <c r="S110" s="22" t="e">
        <f>#REF!</f>
        <v>#REF!</v>
      </c>
      <c r="T110" s="22" t="e">
        <f>#REF!</f>
        <v>#REF!</v>
      </c>
      <c r="U110" s="22" t="e">
        <f>#REF!</f>
        <v>#REF!</v>
      </c>
      <c r="V110" s="22" t="e">
        <f>#REF!</f>
        <v>#REF!</v>
      </c>
      <c r="W110" s="22" t="e">
        <f>#REF!</f>
        <v>#REF!</v>
      </c>
      <c r="X110" s="22" t="e">
        <f>#REF!</f>
        <v>#REF!</v>
      </c>
      <c r="Y110" s="22" t="e">
        <f>#REF!</f>
        <v>#REF!</v>
      </c>
      <c r="Z110" s="22" t="e">
        <f>#REF!</f>
        <v>#REF!</v>
      </c>
      <c r="AA110" s="22" t="e">
        <f>#REF!</f>
        <v>#REF!</v>
      </c>
      <c r="AB110" s="22" t="e">
        <f>#REF!</f>
        <v>#REF!</v>
      </c>
      <c r="AC110" s="22" t="e">
        <f>#REF!</f>
        <v>#REF!</v>
      </c>
      <c r="AD110" s="22" t="e">
        <f>#REF!</f>
        <v>#REF!</v>
      </c>
      <c r="AE110" s="22" t="e">
        <f>#REF!</f>
        <v>#REF!</v>
      </c>
      <c r="AF110" s="22" t="e">
        <f>#REF!</f>
        <v>#REF!</v>
      </c>
      <c r="AG110" s="22" t="e">
        <f>#REF!</f>
        <v>#REF!</v>
      </c>
      <c r="AH110" s="22" t="e">
        <f>#REF!</f>
        <v>#REF!</v>
      </c>
      <c r="AI110" s="22" t="e">
        <f>#REF!</f>
        <v>#REF!</v>
      </c>
      <c r="AJ110" s="22" t="e">
        <f>#REF!</f>
        <v>#REF!</v>
      </c>
      <c r="AK110" s="22" t="e">
        <f>#REF!</f>
        <v>#REF!</v>
      </c>
      <c r="AL110" s="22" t="e">
        <f>#REF!</f>
        <v>#REF!</v>
      </c>
      <c r="AM110" s="22" t="e">
        <f>#REF!</f>
        <v>#REF!</v>
      </c>
      <c r="AN110" s="22" t="e">
        <f>#REF!</f>
        <v>#REF!</v>
      </c>
      <c r="AO110" s="22" t="e">
        <f>#REF!</f>
        <v>#REF!</v>
      </c>
      <c r="AP110" s="22" t="e">
        <f>#REF!</f>
        <v>#REF!</v>
      </c>
      <c r="AQ110" s="22" t="e">
        <f>#REF!</f>
        <v>#REF!</v>
      </c>
      <c r="AR110" s="22" t="e">
        <f>#REF!</f>
        <v>#REF!</v>
      </c>
      <c r="AS110" s="22" t="e">
        <f>#REF!</f>
        <v>#REF!</v>
      </c>
      <c r="AT110" s="22" t="e">
        <f>#REF!</f>
        <v>#REF!</v>
      </c>
      <c r="AU110" s="22" t="e">
        <f>#REF!</f>
        <v>#REF!</v>
      </c>
      <c r="AV110" s="22" t="e">
        <f>#REF!</f>
        <v>#REF!</v>
      </c>
      <c r="AW110" s="22" t="e">
        <f>#REF!</f>
        <v>#REF!</v>
      </c>
      <c r="AX110" s="22" t="e">
        <f>#REF!</f>
        <v>#REF!</v>
      </c>
      <c r="AY110" s="22" t="e">
        <f>#REF!</f>
        <v>#REF!</v>
      </c>
      <c r="AZ110" s="22" t="e">
        <f>#REF!</f>
        <v>#REF!</v>
      </c>
      <c r="BA110" s="22" t="e">
        <f>#REF!</f>
        <v>#REF!</v>
      </c>
      <c r="BB110" s="22" t="e">
        <f>#REF!</f>
        <v>#REF!</v>
      </c>
      <c r="BC110" s="22" t="e">
        <f>#REF!</f>
        <v>#REF!</v>
      </c>
      <c r="BD110" s="22" t="e">
        <f>#REF!</f>
        <v>#REF!</v>
      </c>
      <c r="BE110" s="22" t="e">
        <f>#REF!</f>
        <v>#REF!</v>
      </c>
      <c r="BF110" s="22" t="e">
        <f>#REF!</f>
        <v>#REF!</v>
      </c>
      <c r="BG110" s="94">
        <v>47</v>
      </c>
      <c r="BH110" s="22" t="e">
        <f t="shared" si="42"/>
        <v>#REF!</v>
      </c>
      <c r="BI110" s="22" t="e">
        <f t="shared" si="33"/>
        <v>#REF!</v>
      </c>
      <c r="BJ110" s="22" t="e">
        <f t="shared" si="34"/>
        <v>#REF!</v>
      </c>
      <c r="BK110" s="94" t="e">
        <f t="shared" si="26"/>
        <v>#REF!</v>
      </c>
      <c r="BL110" s="103">
        <v>1</v>
      </c>
    </row>
    <row r="111" spans="1:64" ht="18.75" x14ac:dyDescent="0.25">
      <c r="A111" s="106"/>
      <c r="B111" s="89" t="s">
        <v>179</v>
      </c>
      <c r="C111" s="91" t="e">
        <f>SUM(C112:C116)</f>
        <v>#REF!</v>
      </c>
      <c r="D111" s="91" t="e">
        <f t="shared" si="24"/>
        <v>#REF!</v>
      </c>
      <c r="E111" s="91" t="e">
        <f t="shared" si="25"/>
        <v>#REF!</v>
      </c>
      <c r="F111" s="91" t="e">
        <f t="shared" ref="F111:BJ111" si="43">SUM(F112:F116)</f>
        <v>#REF!</v>
      </c>
      <c r="G111" s="91" t="e">
        <f t="shared" si="43"/>
        <v>#REF!</v>
      </c>
      <c r="H111" s="91" t="e">
        <f t="shared" si="43"/>
        <v>#REF!</v>
      </c>
      <c r="I111" s="91" t="e">
        <f t="shared" si="43"/>
        <v>#REF!</v>
      </c>
      <c r="J111" s="91" t="e">
        <f t="shared" si="43"/>
        <v>#REF!</v>
      </c>
      <c r="K111" s="91" t="e">
        <f t="shared" si="43"/>
        <v>#REF!</v>
      </c>
      <c r="L111" s="91" t="e">
        <f t="shared" si="43"/>
        <v>#REF!</v>
      </c>
      <c r="M111" s="91" t="e">
        <f t="shared" si="43"/>
        <v>#REF!</v>
      </c>
      <c r="N111" s="91" t="e">
        <f t="shared" si="43"/>
        <v>#REF!</v>
      </c>
      <c r="O111" s="91" t="e">
        <f t="shared" si="43"/>
        <v>#REF!</v>
      </c>
      <c r="P111" s="91" t="e">
        <f t="shared" si="43"/>
        <v>#REF!</v>
      </c>
      <c r="Q111" s="91" t="e">
        <f t="shared" si="43"/>
        <v>#REF!</v>
      </c>
      <c r="R111" s="91" t="e">
        <f t="shared" si="43"/>
        <v>#REF!</v>
      </c>
      <c r="S111" s="91" t="e">
        <f t="shared" si="43"/>
        <v>#REF!</v>
      </c>
      <c r="T111" s="91" t="e">
        <f t="shared" si="43"/>
        <v>#REF!</v>
      </c>
      <c r="U111" s="91" t="e">
        <f t="shared" si="43"/>
        <v>#REF!</v>
      </c>
      <c r="V111" s="91" t="e">
        <f t="shared" si="43"/>
        <v>#REF!</v>
      </c>
      <c r="W111" s="91" t="e">
        <f t="shared" si="43"/>
        <v>#REF!</v>
      </c>
      <c r="X111" s="91" t="e">
        <f t="shared" si="43"/>
        <v>#REF!</v>
      </c>
      <c r="Y111" s="91" t="e">
        <f t="shared" si="43"/>
        <v>#REF!</v>
      </c>
      <c r="Z111" s="91" t="e">
        <f t="shared" si="43"/>
        <v>#REF!</v>
      </c>
      <c r="AA111" s="91" t="e">
        <f t="shared" si="43"/>
        <v>#REF!</v>
      </c>
      <c r="AB111" s="91" t="e">
        <f t="shared" si="43"/>
        <v>#REF!</v>
      </c>
      <c r="AC111" s="91" t="e">
        <f t="shared" si="43"/>
        <v>#REF!</v>
      </c>
      <c r="AD111" s="91" t="e">
        <f t="shared" si="43"/>
        <v>#REF!</v>
      </c>
      <c r="AE111" s="91" t="e">
        <f t="shared" si="43"/>
        <v>#REF!</v>
      </c>
      <c r="AF111" s="91" t="e">
        <f t="shared" si="43"/>
        <v>#REF!</v>
      </c>
      <c r="AG111" s="91" t="e">
        <f t="shared" si="43"/>
        <v>#REF!</v>
      </c>
      <c r="AH111" s="91" t="e">
        <f t="shared" si="43"/>
        <v>#REF!</v>
      </c>
      <c r="AI111" s="91" t="e">
        <f t="shared" si="43"/>
        <v>#REF!</v>
      </c>
      <c r="AJ111" s="91" t="e">
        <f t="shared" si="43"/>
        <v>#REF!</v>
      </c>
      <c r="AK111" s="91" t="e">
        <f t="shared" si="43"/>
        <v>#REF!</v>
      </c>
      <c r="AL111" s="91" t="e">
        <f t="shared" si="43"/>
        <v>#REF!</v>
      </c>
      <c r="AM111" s="91" t="e">
        <f t="shared" si="43"/>
        <v>#REF!</v>
      </c>
      <c r="AN111" s="91" t="e">
        <f t="shared" si="43"/>
        <v>#REF!</v>
      </c>
      <c r="AO111" s="91" t="e">
        <f t="shared" si="43"/>
        <v>#REF!</v>
      </c>
      <c r="AP111" s="91" t="e">
        <f t="shared" si="43"/>
        <v>#REF!</v>
      </c>
      <c r="AQ111" s="91" t="e">
        <f t="shared" si="43"/>
        <v>#REF!</v>
      </c>
      <c r="AR111" s="91" t="e">
        <f t="shared" si="43"/>
        <v>#REF!</v>
      </c>
      <c r="AS111" s="91" t="e">
        <f t="shared" si="43"/>
        <v>#REF!</v>
      </c>
      <c r="AT111" s="91" t="e">
        <f t="shared" si="43"/>
        <v>#REF!</v>
      </c>
      <c r="AU111" s="91" t="e">
        <f t="shared" si="43"/>
        <v>#REF!</v>
      </c>
      <c r="AV111" s="91" t="e">
        <f t="shared" si="43"/>
        <v>#REF!</v>
      </c>
      <c r="AW111" s="91" t="e">
        <f t="shared" si="43"/>
        <v>#REF!</v>
      </c>
      <c r="AX111" s="91" t="e">
        <f t="shared" si="43"/>
        <v>#REF!</v>
      </c>
      <c r="AY111" s="91" t="e">
        <f t="shared" si="43"/>
        <v>#REF!</v>
      </c>
      <c r="AZ111" s="91" t="e">
        <f t="shared" si="43"/>
        <v>#REF!</v>
      </c>
      <c r="BA111" s="91" t="e">
        <f t="shared" si="43"/>
        <v>#REF!</v>
      </c>
      <c r="BB111" s="91" t="e">
        <f t="shared" si="43"/>
        <v>#REF!</v>
      </c>
      <c r="BC111" s="91" t="e">
        <f t="shared" si="43"/>
        <v>#REF!</v>
      </c>
      <c r="BD111" s="91" t="e">
        <f t="shared" si="43"/>
        <v>#REF!</v>
      </c>
      <c r="BE111" s="91" t="e">
        <f t="shared" si="43"/>
        <v>#REF!</v>
      </c>
      <c r="BF111" s="91" t="e">
        <f t="shared" si="43"/>
        <v>#REF!</v>
      </c>
      <c r="BG111" s="91">
        <v>294</v>
      </c>
      <c r="BH111" s="91" t="e">
        <f t="shared" si="43"/>
        <v>#REF!</v>
      </c>
      <c r="BI111" s="91" t="e">
        <f t="shared" si="43"/>
        <v>#REF!</v>
      </c>
      <c r="BJ111" s="91" t="e">
        <f t="shared" si="43"/>
        <v>#REF!</v>
      </c>
      <c r="BK111" s="91" t="e">
        <f t="shared" si="26"/>
        <v>#REF!</v>
      </c>
      <c r="BL111" s="103"/>
    </row>
    <row r="112" spans="1:64" x14ac:dyDescent="0.25">
      <c r="A112" s="82" t="s">
        <v>213</v>
      </c>
      <c r="B112" s="85" t="s">
        <v>180</v>
      </c>
      <c r="C112" s="94" t="e">
        <f>S112+AM112</f>
        <v>#REF!</v>
      </c>
      <c r="D112" s="94" t="e">
        <f t="shared" si="24"/>
        <v>#REF!</v>
      </c>
      <c r="E112" s="94" t="e">
        <f t="shared" si="25"/>
        <v>#REF!</v>
      </c>
      <c r="F112" s="94" t="e">
        <f>T112+AN112</f>
        <v>#REF!</v>
      </c>
      <c r="G112" s="22" t="e">
        <f t="shared" si="27"/>
        <v>#REF!</v>
      </c>
      <c r="H112" s="22" t="e">
        <f t="shared" si="27"/>
        <v>#REF!</v>
      </c>
      <c r="I112" s="22" t="e">
        <f t="shared" si="28"/>
        <v>#REF!</v>
      </c>
      <c r="J112" s="22" t="e">
        <f t="shared" si="28"/>
        <v>#REF!</v>
      </c>
      <c r="K112" s="22" t="e">
        <f t="shared" si="29"/>
        <v>#REF!</v>
      </c>
      <c r="L112" s="22" t="e">
        <f t="shared" si="29"/>
        <v>#REF!</v>
      </c>
      <c r="M112" s="22" t="e">
        <f t="shared" si="30"/>
        <v>#REF!</v>
      </c>
      <c r="N112" s="22" t="e">
        <f t="shared" si="30"/>
        <v>#REF!</v>
      </c>
      <c r="O112" s="22" t="e">
        <f t="shared" si="31"/>
        <v>#REF!</v>
      </c>
      <c r="P112" s="22" t="e">
        <f t="shared" si="31"/>
        <v>#REF!</v>
      </c>
      <c r="Q112" s="22" t="e">
        <f t="shared" si="32"/>
        <v>#REF!</v>
      </c>
      <c r="R112" s="22" t="e">
        <f t="shared" si="32"/>
        <v>#REF!</v>
      </c>
      <c r="S112" s="22" t="e">
        <f>#REF!</f>
        <v>#REF!</v>
      </c>
      <c r="T112" s="22" t="e">
        <f>#REF!</f>
        <v>#REF!</v>
      </c>
      <c r="U112" s="22" t="e">
        <f>#REF!</f>
        <v>#REF!</v>
      </c>
      <c r="V112" s="22" t="e">
        <f>#REF!</f>
        <v>#REF!</v>
      </c>
      <c r="W112" s="22" t="e">
        <f>#REF!</f>
        <v>#REF!</v>
      </c>
      <c r="X112" s="22" t="e">
        <f>#REF!</f>
        <v>#REF!</v>
      </c>
      <c r="Y112" s="22" t="e">
        <f>#REF!</f>
        <v>#REF!</v>
      </c>
      <c r="Z112" s="22" t="e">
        <f>#REF!</f>
        <v>#REF!</v>
      </c>
      <c r="AA112" s="22" t="e">
        <f>#REF!</f>
        <v>#REF!</v>
      </c>
      <c r="AB112" s="22" t="e">
        <f>#REF!</f>
        <v>#REF!</v>
      </c>
      <c r="AC112" s="22" t="e">
        <f>#REF!</f>
        <v>#REF!</v>
      </c>
      <c r="AD112" s="22" t="e">
        <f>#REF!</f>
        <v>#REF!</v>
      </c>
      <c r="AE112" s="22" t="e">
        <f>#REF!</f>
        <v>#REF!</v>
      </c>
      <c r="AF112" s="22" t="e">
        <f>#REF!</f>
        <v>#REF!</v>
      </c>
      <c r="AG112" s="22" t="e">
        <f>#REF!</f>
        <v>#REF!</v>
      </c>
      <c r="AH112" s="22" t="e">
        <f>#REF!</f>
        <v>#REF!</v>
      </c>
      <c r="AI112" s="22" t="e">
        <f>#REF!</f>
        <v>#REF!</v>
      </c>
      <c r="AJ112" s="22" t="e">
        <f>#REF!</f>
        <v>#REF!</v>
      </c>
      <c r="AK112" s="22" t="e">
        <f>#REF!</f>
        <v>#REF!</v>
      </c>
      <c r="AL112" s="22" t="e">
        <f>#REF!</f>
        <v>#REF!</v>
      </c>
      <c r="AM112" s="22" t="e">
        <f>#REF!</f>
        <v>#REF!</v>
      </c>
      <c r="AN112" s="22" t="e">
        <f>#REF!</f>
        <v>#REF!</v>
      </c>
      <c r="AO112" s="22" t="e">
        <f>#REF!</f>
        <v>#REF!</v>
      </c>
      <c r="AP112" s="22" t="e">
        <f>#REF!</f>
        <v>#REF!</v>
      </c>
      <c r="AQ112" s="22" t="e">
        <f>#REF!</f>
        <v>#REF!</v>
      </c>
      <c r="AR112" s="22" t="e">
        <f>#REF!</f>
        <v>#REF!</v>
      </c>
      <c r="AS112" s="22" t="e">
        <f>#REF!</f>
        <v>#REF!</v>
      </c>
      <c r="AT112" s="22" t="e">
        <f>#REF!</f>
        <v>#REF!</v>
      </c>
      <c r="AU112" s="22" t="e">
        <f>#REF!</f>
        <v>#REF!</v>
      </c>
      <c r="AV112" s="22" t="e">
        <f>#REF!</f>
        <v>#REF!</v>
      </c>
      <c r="AW112" s="22" t="e">
        <f>#REF!</f>
        <v>#REF!</v>
      </c>
      <c r="AX112" s="22" t="e">
        <f>#REF!</f>
        <v>#REF!</v>
      </c>
      <c r="AY112" s="22" t="e">
        <f>#REF!</f>
        <v>#REF!</v>
      </c>
      <c r="AZ112" s="22" t="e">
        <f>#REF!</f>
        <v>#REF!</v>
      </c>
      <c r="BA112" s="22" t="e">
        <f>#REF!</f>
        <v>#REF!</v>
      </c>
      <c r="BB112" s="22" t="e">
        <f>#REF!</f>
        <v>#REF!</v>
      </c>
      <c r="BC112" s="22" t="e">
        <f>#REF!</f>
        <v>#REF!</v>
      </c>
      <c r="BD112" s="22" t="e">
        <f>#REF!</f>
        <v>#REF!</v>
      </c>
      <c r="BE112" s="22" t="e">
        <f>#REF!</f>
        <v>#REF!</v>
      </c>
      <c r="BF112" s="22" t="e">
        <f>#REF!</f>
        <v>#REF!</v>
      </c>
      <c r="BG112" s="94">
        <v>67</v>
      </c>
      <c r="BH112" s="22" t="e">
        <f>D112-BG112</f>
        <v>#REF!</v>
      </c>
      <c r="BI112" s="22" t="e">
        <f t="shared" si="33"/>
        <v>#REF!</v>
      </c>
      <c r="BJ112" s="22" t="e">
        <f t="shared" si="34"/>
        <v>#REF!</v>
      </c>
      <c r="BK112" s="22" t="e">
        <f t="shared" si="26"/>
        <v>#REF!</v>
      </c>
      <c r="BL112" s="103">
        <v>1</v>
      </c>
    </row>
    <row r="113" spans="1:64" x14ac:dyDescent="0.25">
      <c r="A113" s="82" t="s">
        <v>214</v>
      </c>
      <c r="B113" s="85" t="s">
        <v>181</v>
      </c>
      <c r="C113" s="94" t="e">
        <f>S113+AM113</f>
        <v>#REF!</v>
      </c>
      <c r="D113" s="94" t="e">
        <f t="shared" si="24"/>
        <v>#REF!</v>
      </c>
      <c r="E113" s="94" t="e">
        <f t="shared" si="25"/>
        <v>#REF!</v>
      </c>
      <c r="F113" s="94" t="e">
        <f>T113+AN113</f>
        <v>#REF!</v>
      </c>
      <c r="G113" s="22" t="e">
        <f t="shared" si="27"/>
        <v>#REF!</v>
      </c>
      <c r="H113" s="22" t="e">
        <f t="shared" si="27"/>
        <v>#REF!</v>
      </c>
      <c r="I113" s="22" t="e">
        <f t="shared" si="28"/>
        <v>#REF!</v>
      </c>
      <c r="J113" s="22" t="e">
        <f t="shared" si="28"/>
        <v>#REF!</v>
      </c>
      <c r="K113" s="22" t="e">
        <f t="shared" si="29"/>
        <v>#REF!</v>
      </c>
      <c r="L113" s="22" t="e">
        <f t="shared" si="29"/>
        <v>#REF!</v>
      </c>
      <c r="M113" s="22" t="e">
        <f t="shared" si="30"/>
        <v>#REF!</v>
      </c>
      <c r="N113" s="22" t="e">
        <f t="shared" si="30"/>
        <v>#REF!</v>
      </c>
      <c r="O113" s="22" t="e">
        <f t="shared" si="31"/>
        <v>#REF!</v>
      </c>
      <c r="P113" s="22" t="e">
        <f t="shared" si="31"/>
        <v>#REF!</v>
      </c>
      <c r="Q113" s="22" t="e">
        <f t="shared" si="32"/>
        <v>#REF!</v>
      </c>
      <c r="R113" s="22" t="e">
        <f t="shared" si="32"/>
        <v>#REF!</v>
      </c>
      <c r="S113" s="22" t="e">
        <f>#REF!</f>
        <v>#REF!</v>
      </c>
      <c r="T113" s="22" t="e">
        <f>#REF!</f>
        <v>#REF!</v>
      </c>
      <c r="U113" s="22" t="e">
        <f>#REF!</f>
        <v>#REF!</v>
      </c>
      <c r="V113" s="22" t="e">
        <f>#REF!</f>
        <v>#REF!</v>
      </c>
      <c r="W113" s="22" t="e">
        <f>#REF!</f>
        <v>#REF!</v>
      </c>
      <c r="X113" s="22" t="e">
        <f>#REF!</f>
        <v>#REF!</v>
      </c>
      <c r="Y113" s="22" t="e">
        <f>#REF!</f>
        <v>#REF!</v>
      </c>
      <c r="Z113" s="22" t="e">
        <f>#REF!</f>
        <v>#REF!</v>
      </c>
      <c r="AA113" s="22" t="e">
        <f>#REF!</f>
        <v>#REF!</v>
      </c>
      <c r="AB113" s="22" t="e">
        <f>#REF!</f>
        <v>#REF!</v>
      </c>
      <c r="AC113" s="22" t="e">
        <f>#REF!</f>
        <v>#REF!</v>
      </c>
      <c r="AD113" s="22" t="e">
        <f>#REF!</f>
        <v>#REF!</v>
      </c>
      <c r="AE113" s="22" t="e">
        <f>#REF!</f>
        <v>#REF!</v>
      </c>
      <c r="AF113" s="22" t="e">
        <f>#REF!</f>
        <v>#REF!</v>
      </c>
      <c r="AG113" s="22" t="e">
        <f>#REF!</f>
        <v>#REF!</v>
      </c>
      <c r="AH113" s="22" t="e">
        <f>#REF!</f>
        <v>#REF!</v>
      </c>
      <c r="AI113" s="22" t="e">
        <f>#REF!</f>
        <v>#REF!</v>
      </c>
      <c r="AJ113" s="22" t="e">
        <f>#REF!</f>
        <v>#REF!</v>
      </c>
      <c r="AK113" s="22" t="e">
        <f>#REF!</f>
        <v>#REF!</v>
      </c>
      <c r="AL113" s="22" t="e">
        <f>#REF!</f>
        <v>#REF!</v>
      </c>
      <c r="AM113" s="22" t="e">
        <f>#REF!</f>
        <v>#REF!</v>
      </c>
      <c r="AN113" s="22" t="e">
        <f>#REF!</f>
        <v>#REF!</v>
      </c>
      <c r="AO113" s="22" t="e">
        <f>#REF!</f>
        <v>#REF!</v>
      </c>
      <c r="AP113" s="22" t="e">
        <f>#REF!</f>
        <v>#REF!</v>
      </c>
      <c r="AQ113" s="22" t="e">
        <f>#REF!</f>
        <v>#REF!</v>
      </c>
      <c r="AR113" s="22" t="e">
        <f>#REF!</f>
        <v>#REF!</v>
      </c>
      <c r="AS113" s="22" t="e">
        <f>#REF!</f>
        <v>#REF!</v>
      </c>
      <c r="AT113" s="22" t="e">
        <f>#REF!</f>
        <v>#REF!</v>
      </c>
      <c r="AU113" s="22" t="e">
        <f>#REF!</f>
        <v>#REF!</v>
      </c>
      <c r="AV113" s="22" t="e">
        <f>#REF!</f>
        <v>#REF!</v>
      </c>
      <c r="AW113" s="22" t="e">
        <f>#REF!</f>
        <v>#REF!</v>
      </c>
      <c r="AX113" s="22" t="e">
        <f>#REF!</f>
        <v>#REF!</v>
      </c>
      <c r="AY113" s="22" t="e">
        <f>#REF!</f>
        <v>#REF!</v>
      </c>
      <c r="AZ113" s="22" t="e">
        <f>#REF!</f>
        <v>#REF!</v>
      </c>
      <c r="BA113" s="22" t="e">
        <f>#REF!</f>
        <v>#REF!</v>
      </c>
      <c r="BB113" s="22" t="e">
        <f>#REF!</f>
        <v>#REF!</v>
      </c>
      <c r="BC113" s="22" t="e">
        <f>#REF!</f>
        <v>#REF!</v>
      </c>
      <c r="BD113" s="22" t="e">
        <f>#REF!</f>
        <v>#REF!</v>
      </c>
      <c r="BE113" s="22" t="e">
        <f>#REF!</f>
        <v>#REF!</v>
      </c>
      <c r="BF113" s="22" t="e">
        <f>#REF!</f>
        <v>#REF!</v>
      </c>
      <c r="BG113" s="94">
        <v>88</v>
      </c>
      <c r="BH113" s="22" t="e">
        <f>D113-BG113</f>
        <v>#REF!</v>
      </c>
      <c r="BI113" s="22" t="e">
        <f t="shared" si="33"/>
        <v>#REF!</v>
      </c>
      <c r="BJ113" s="22" t="e">
        <f t="shared" si="34"/>
        <v>#REF!</v>
      </c>
      <c r="BK113" s="94" t="e">
        <f t="shared" si="26"/>
        <v>#REF!</v>
      </c>
      <c r="BL113" s="103">
        <v>1</v>
      </c>
    </row>
    <row r="114" spans="1:64" x14ac:dyDescent="0.25">
      <c r="A114" s="82" t="s">
        <v>215</v>
      </c>
      <c r="B114" s="85" t="s">
        <v>182</v>
      </c>
      <c r="C114" s="94" t="e">
        <f>S114+AM114</f>
        <v>#REF!</v>
      </c>
      <c r="D114" s="94" t="e">
        <f t="shared" si="24"/>
        <v>#REF!</v>
      </c>
      <c r="E114" s="94" t="e">
        <f t="shared" si="25"/>
        <v>#REF!</v>
      </c>
      <c r="F114" s="94" t="e">
        <f>T114+AN114</f>
        <v>#REF!</v>
      </c>
      <c r="G114" s="22" t="e">
        <f t="shared" si="27"/>
        <v>#REF!</v>
      </c>
      <c r="H114" s="22" t="e">
        <f t="shared" si="27"/>
        <v>#REF!</v>
      </c>
      <c r="I114" s="22" t="e">
        <f t="shared" si="28"/>
        <v>#REF!</v>
      </c>
      <c r="J114" s="22" t="e">
        <f t="shared" si="28"/>
        <v>#REF!</v>
      </c>
      <c r="K114" s="22" t="e">
        <f t="shared" si="29"/>
        <v>#REF!</v>
      </c>
      <c r="L114" s="22" t="e">
        <f t="shared" si="29"/>
        <v>#REF!</v>
      </c>
      <c r="M114" s="22" t="e">
        <f t="shared" si="30"/>
        <v>#REF!</v>
      </c>
      <c r="N114" s="22" t="e">
        <f t="shared" si="30"/>
        <v>#REF!</v>
      </c>
      <c r="O114" s="22" t="e">
        <f t="shared" si="31"/>
        <v>#REF!</v>
      </c>
      <c r="P114" s="22" t="e">
        <f t="shared" si="31"/>
        <v>#REF!</v>
      </c>
      <c r="Q114" s="22" t="e">
        <f t="shared" si="32"/>
        <v>#REF!</v>
      </c>
      <c r="R114" s="22" t="e">
        <f t="shared" si="32"/>
        <v>#REF!</v>
      </c>
      <c r="S114" s="22" t="e">
        <f>#REF!</f>
        <v>#REF!</v>
      </c>
      <c r="T114" s="22" t="e">
        <f>#REF!</f>
        <v>#REF!</v>
      </c>
      <c r="U114" s="22" t="e">
        <f>#REF!</f>
        <v>#REF!</v>
      </c>
      <c r="V114" s="22" t="e">
        <f>#REF!</f>
        <v>#REF!</v>
      </c>
      <c r="W114" s="22" t="e">
        <f>#REF!</f>
        <v>#REF!</v>
      </c>
      <c r="X114" s="22" t="e">
        <f>#REF!</f>
        <v>#REF!</v>
      </c>
      <c r="Y114" s="22" t="e">
        <f>#REF!</f>
        <v>#REF!</v>
      </c>
      <c r="Z114" s="22" t="e">
        <f>#REF!</f>
        <v>#REF!</v>
      </c>
      <c r="AA114" s="22" t="e">
        <f>#REF!</f>
        <v>#REF!</v>
      </c>
      <c r="AB114" s="22" t="e">
        <f>#REF!</f>
        <v>#REF!</v>
      </c>
      <c r="AC114" s="22" t="e">
        <f>#REF!</f>
        <v>#REF!</v>
      </c>
      <c r="AD114" s="22" t="e">
        <f>#REF!</f>
        <v>#REF!</v>
      </c>
      <c r="AE114" s="22" t="e">
        <f>#REF!</f>
        <v>#REF!</v>
      </c>
      <c r="AF114" s="22" t="e">
        <f>#REF!</f>
        <v>#REF!</v>
      </c>
      <c r="AG114" s="22" t="e">
        <f>#REF!</f>
        <v>#REF!</v>
      </c>
      <c r="AH114" s="22" t="e">
        <f>#REF!</f>
        <v>#REF!</v>
      </c>
      <c r="AI114" s="22" t="e">
        <f>#REF!</f>
        <v>#REF!</v>
      </c>
      <c r="AJ114" s="22" t="e">
        <f>#REF!</f>
        <v>#REF!</v>
      </c>
      <c r="AK114" s="22" t="e">
        <f>#REF!</f>
        <v>#REF!</v>
      </c>
      <c r="AL114" s="22" t="e">
        <f>#REF!</f>
        <v>#REF!</v>
      </c>
      <c r="AM114" s="22" t="e">
        <f>#REF!</f>
        <v>#REF!</v>
      </c>
      <c r="AN114" s="22" t="e">
        <f>#REF!</f>
        <v>#REF!</v>
      </c>
      <c r="AO114" s="22" t="e">
        <f>#REF!</f>
        <v>#REF!</v>
      </c>
      <c r="AP114" s="22" t="e">
        <f>#REF!</f>
        <v>#REF!</v>
      </c>
      <c r="AQ114" s="22" t="e">
        <f>#REF!</f>
        <v>#REF!</v>
      </c>
      <c r="AR114" s="22" t="e">
        <f>#REF!</f>
        <v>#REF!</v>
      </c>
      <c r="AS114" s="22" t="e">
        <f>#REF!</f>
        <v>#REF!</v>
      </c>
      <c r="AT114" s="22" t="e">
        <f>#REF!</f>
        <v>#REF!</v>
      </c>
      <c r="AU114" s="22" t="e">
        <f>#REF!</f>
        <v>#REF!</v>
      </c>
      <c r="AV114" s="22" t="e">
        <f>#REF!</f>
        <v>#REF!</v>
      </c>
      <c r="AW114" s="22" t="e">
        <f>#REF!</f>
        <v>#REF!</v>
      </c>
      <c r="AX114" s="22" t="e">
        <f>#REF!</f>
        <v>#REF!</v>
      </c>
      <c r="AY114" s="22" t="e">
        <f>#REF!</f>
        <v>#REF!</v>
      </c>
      <c r="AZ114" s="22" t="e">
        <f>#REF!</f>
        <v>#REF!</v>
      </c>
      <c r="BA114" s="22" t="e">
        <f>#REF!</f>
        <v>#REF!</v>
      </c>
      <c r="BB114" s="22" t="e">
        <f>#REF!</f>
        <v>#REF!</v>
      </c>
      <c r="BC114" s="22" t="e">
        <f>#REF!</f>
        <v>#REF!</v>
      </c>
      <c r="BD114" s="22" t="e">
        <f>#REF!</f>
        <v>#REF!</v>
      </c>
      <c r="BE114" s="22" t="e">
        <f>#REF!</f>
        <v>#REF!</v>
      </c>
      <c r="BF114" s="22" t="e">
        <f>#REF!</f>
        <v>#REF!</v>
      </c>
      <c r="BG114" s="94">
        <v>60</v>
      </c>
      <c r="BH114" s="22" t="e">
        <f>D114-BG114</f>
        <v>#REF!</v>
      </c>
      <c r="BI114" s="22" t="e">
        <f t="shared" si="33"/>
        <v>#REF!</v>
      </c>
      <c r="BJ114" s="22" t="e">
        <f t="shared" si="34"/>
        <v>#REF!</v>
      </c>
      <c r="BK114" s="94" t="e">
        <f t="shared" si="26"/>
        <v>#REF!</v>
      </c>
      <c r="BL114" s="103">
        <v>1</v>
      </c>
    </row>
    <row r="115" spans="1:64" x14ac:dyDescent="0.25">
      <c r="A115" s="82" t="s">
        <v>216</v>
      </c>
      <c r="B115" s="85" t="s">
        <v>183</v>
      </c>
      <c r="C115" s="94" t="e">
        <f>S115+AM115</f>
        <v>#REF!</v>
      </c>
      <c r="D115" s="94" t="e">
        <f t="shared" si="24"/>
        <v>#REF!</v>
      </c>
      <c r="E115" s="94" t="e">
        <f t="shared" si="25"/>
        <v>#REF!</v>
      </c>
      <c r="F115" s="94" t="e">
        <f>T115+AN115</f>
        <v>#REF!</v>
      </c>
      <c r="G115" s="22" t="e">
        <f t="shared" si="27"/>
        <v>#REF!</v>
      </c>
      <c r="H115" s="22" t="e">
        <f t="shared" si="27"/>
        <v>#REF!</v>
      </c>
      <c r="I115" s="22" t="e">
        <f t="shared" si="28"/>
        <v>#REF!</v>
      </c>
      <c r="J115" s="22" t="e">
        <f t="shared" si="28"/>
        <v>#REF!</v>
      </c>
      <c r="K115" s="22" t="e">
        <f t="shared" si="29"/>
        <v>#REF!</v>
      </c>
      <c r="L115" s="22" t="e">
        <f t="shared" si="29"/>
        <v>#REF!</v>
      </c>
      <c r="M115" s="22" t="e">
        <f t="shared" si="30"/>
        <v>#REF!</v>
      </c>
      <c r="N115" s="22" t="e">
        <f t="shared" si="30"/>
        <v>#REF!</v>
      </c>
      <c r="O115" s="22" t="e">
        <f t="shared" si="31"/>
        <v>#REF!</v>
      </c>
      <c r="P115" s="22" t="e">
        <f t="shared" si="31"/>
        <v>#REF!</v>
      </c>
      <c r="Q115" s="22" t="e">
        <f t="shared" si="32"/>
        <v>#REF!</v>
      </c>
      <c r="R115" s="22" t="e">
        <f t="shared" si="32"/>
        <v>#REF!</v>
      </c>
      <c r="S115" s="22" t="e">
        <f>#REF!</f>
        <v>#REF!</v>
      </c>
      <c r="T115" s="22" t="e">
        <f>#REF!</f>
        <v>#REF!</v>
      </c>
      <c r="U115" s="22" t="e">
        <f>#REF!</f>
        <v>#REF!</v>
      </c>
      <c r="V115" s="22" t="e">
        <f>#REF!</f>
        <v>#REF!</v>
      </c>
      <c r="W115" s="22" t="e">
        <f>#REF!</f>
        <v>#REF!</v>
      </c>
      <c r="X115" s="22" t="e">
        <f>#REF!</f>
        <v>#REF!</v>
      </c>
      <c r="Y115" s="22" t="e">
        <f>#REF!</f>
        <v>#REF!</v>
      </c>
      <c r="Z115" s="22" t="e">
        <f>#REF!</f>
        <v>#REF!</v>
      </c>
      <c r="AA115" s="22" t="e">
        <f>#REF!</f>
        <v>#REF!</v>
      </c>
      <c r="AB115" s="22" t="e">
        <f>#REF!</f>
        <v>#REF!</v>
      </c>
      <c r="AC115" s="22" t="e">
        <f>#REF!</f>
        <v>#REF!</v>
      </c>
      <c r="AD115" s="22" t="e">
        <f>#REF!</f>
        <v>#REF!</v>
      </c>
      <c r="AE115" s="22" t="e">
        <f>#REF!</f>
        <v>#REF!</v>
      </c>
      <c r="AF115" s="22" t="e">
        <f>#REF!</f>
        <v>#REF!</v>
      </c>
      <c r="AG115" s="22" t="e">
        <f>#REF!</f>
        <v>#REF!</v>
      </c>
      <c r="AH115" s="22" t="e">
        <f>#REF!</f>
        <v>#REF!</v>
      </c>
      <c r="AI115" s="22" t="e">
        <f>#REF!</f>
        <v>#REF!</v>
      </c>
      <c r="AJ115" s="22" t="e">
        <f>#REF!</f>
        <v>#REF!</v>
      </c>
      <c r="AK115" s="22" t="e">
        <f>#REF!</f>
        <v>#REF!</v>
      </c>
      <c r="AL115" s="22" t="e">
        <f>#REF!</f>
        <v>#REF!</v>
      </c>
      <c r="AM115" s="22" t="e">
        <f>#REF!</f>
        <v>#REF!</v>
      </c>
      <c r="AN115" s="22" t="e">
        <f>#REF!</f>
        <v>#REF!</v>
      </c>
      <c r="AO115" s="22" t="e">
        <f>#REF!</f>
        <v>#REF!</v>
      </c>
      <c r="AP115" s="22" t="e">
        <f>#REF!</f>
        <v>#REF!</v>
      </c>
      <c r="AQ115" s="22" t="e">
        <f>#REF!</f>
        <v>#REF!</v>
      </c>
      <c r="AR115" s="22" t="e">
        <f>#REF!</f>
        <v>#REF!</v>
      </c>
      <c r="AS115" s="22" t="e">
        <f>#REF!</f>
        <v>#REF!</v>
      </c>
      <c r="AT115" s="22" t="e">
        <f>#REF!</f>
        <v>#REF!</v>
      </c>
      <c r="AU115" s="22" t="e">
        <f>#REF!</f>
        <v>#REF!</v>
      </c>
      <c r="AV115" s="22" t="e">
        <f>#REF!</f>
        <v>#REF!</v>
      </c>
      <c r="AW115" s="22" t="e">
        <f>#REF!</f>
        <v>#REF!</v>
      </c>
      <c r="AX115" s="22" t="e">
        <f>#REF!</f>
        <v>#REF!</v>
      </c>
      <c r="AY115" s="22" t="e">
        <f>#REF!</f>
        <v>#REF!</v>
      </c>
      <c r="AZ115" s="22" t="e">
        <f>#REF!</f>
        <v>#REF!</v>
      </c>
      <c r="BA115" s="22" t="e">
        <f>#REF!</f>
        <v>#REF!</v>
      </c>
      <c r="BB115" s="22" t="e">
        <f>#REF!</f>
        <v>#REF!</v>
      </c>
      <c r="BC115" s="22" t="e">
        <f>#REF!</f>
        <v>#REF!</v>
      </c>
      <c r="BD115" s="22" t="e">
        <f>#REF!</f>
        <v>#REF!</v>
      </c>
      <c r="BE115" s="22" t="e">
        <f>#REF!</f>
        <v>#REF!</v>
      </c>
      <c r="BF115" s="22" t="e">
        <f>#REF!</f>
        <v>#REF!</v>
      </c>
      <c r="BG115" s="94">
        <v>40</v>
      </c>
      <c r="BH115" s="22" t="e">
        <f>D115-BG115</f>
        <v>#REF!</v>
      </c>
      <c r="BI115" s="22" t="e">
        <f t="shared" si="33"/>
        <v>#REF!</v>
      </c>
      <c r="BJ115" s="22" t="e">
        <f t="shared" si="34"/>
        <v>#REF!</v>
      </c>
      <c r="BK115" s="22" t="e">
        <f t="shared" si="26"/>
        <v>#REF!</v>
      </c>
      <c r="BL115" s="103">
        <v>1</v>
      </c>
    </row>
    <row r="116" spans="1:64" x14ac:dyDescent="0.25">
      <c r="A116" s="82" t="s">
        <v>217</v>
      </c>
      <c r="B116" s="85" t="s">
        <v>184</v>
      </c>
      <c r="C116" s="94" t="e">
        <f>S116+AM116</f>
        <v>#REF!</v>
      </c>
      <c r="D116" s="94" t="e">
        <f t="shared" si="24"/>
        <v>#REF!</v>
      </c>
      <c r="E116" s="94" t="e">
        <f t="shared" si="25"/>
        <v>#REF!</v>
      </c>
      <c r="F116" s="94" t="e">
        <f>T116+AN116</f>
        <v>#REF!</v>
      </c>
      <c r="G116" s="22" t="e">
        <f t="shared" si="27"/>
        <v>#REF!</v>
      </c>
      <c r="H116" s="22" t="e">
        <f t="shared" si="27"/>
        <v>#REF!</v>
      </c>
      <c r="I116" s="22" t="e">
        <f t="shared" si="28"/>
        <v>#REF!</v>
      </c>
      <c r="J116" s="22" t="e">
        <f t="shared" si="28"/>
        <v>#REF!</v>
      </c>
      <c r="K116" s="22" t="e">
        <f t="shared" si="29"/>
        <v>#REF!</v>
      </c>
      <c r="L116" s="22" t="e">
        <f t="shared" si="29"/>
        <v>#REF!</v>
      </c>
      <c r="M116" s="22" t="e">
        <f t="shared" si="30"/>
        <v>#REF!</v>
      </c>
      <c r="N116" s="22" t="e">
        <f t="shared" si="30"/>
        <v>#REF!</v>
      </c>
      <c r="O116" s="22" t="e">
        <f t="shared" si="31"/>
        <v>#REF!</v>
      </c>
      <c r="P116" s="22" t="e">
        <f t="shared" si="31"/>
        <v>#REF!</v>
      </c>
      <c r="Q116" s="22" t="e">
        <f t="shared" si="32"/>
        <v>#REF!</v>
      </c>
      <c r="R116" s="22" t="e">
        <f t="shared" si="32"/>
        <v>#REF!</v>
      </c>
      <c r="S116" s="22" t="e">
        <f>#REF!</f>
        <v>#REF!</v>
      </c>
      <c r="T116" s="22" t="e">
        <f>#REF!</f>
        <v>#REF!</v>
      </c>
      <c r="U116" s="22" t="e">
        <f>#REF!</f>
        <v>#REF!</v>
      </c>
      <c r="V116" s="22" t="e">
        <f>#REF!</f>
        <v>#REF!</v>
      </c>
      <c r="W116" s="22" t="e">
        <f>#REF!</f>
        <v>#REF!</v>
      </c>
      <c r="X116" s="22" t="e">
        <f>#REF!</f>
        <v>#REF!</v>
      </c>
      <c r="Y116" s="22" t="e">
        <f>#REF!</f>
        <v>#REF!</v>
      </c>
      <c r="Z116" s="22" t="e">
        <f>#REF!</f>
        <v>#REF!</v>
      </c>
      <c r="AA116" s="22" t="e">
        <f>#REF!</f>
        <v>#REF!</v>
      </c>
      <c r="AB116" s="22" t="e">
        <f>#REF!</f>
        <v>#REF!</v>
      </c>
      <c r="AC116" s="22" t="e">
        <f>#REF!</f>
        <v>#REF!</v>
      </c>
      <c r="AD116" s="22" t="e">
        <f>#REF!</f>
        <v>#REF!</v>
      </c>
      <c r="AE116" s="22" t="e">
        <f>#REF!</f>
        <v>#REF!</v>
      </c>
      <c r="AF116" s="22" t="e">
        <f>#REF!</f>
        <v>#REF!</v>
      </c>
      <c r="AG116" s="22" t="e">
        <f>#REF!</f>
        <v>#REF!</v>
      </c>
      <c r="AH116" s="22" t="e">
        <f>#REF!</f>
        <v>#REF!</v>
      </c>
      <c r="AI116" s="22" t="e">
        <f>#REF!</f>
        <v>#REF!</v>
      </c>
      <c r="AJ116" s="22" t="e">
        <f>#REF!</f>
        <v>#REF!</v>
      </c>
      <c r="AK116" s="22" t="e">
        <f>#REF!</f>
        <v>#REF!</v>
      </c>
      <c r="AL116" s="22" t="e">
        <f>#REF!</f>
        <v>#REF!</v>
      </c>
      <c r="AM116" s="22" t="e">
        <f>#REF!</f>
        <v>#REF!</v>
      </c>
      <c r="AN116" s="22" t="e">
        <f>#REF!</f>
        <v>#REF!</v>
      </c>
      <c r="AO116" s="22" t="e">
        <f>#REF!</f>
        <v>#REF!</v>
      </c>
      <c r="AP116" s="22" t="e">
        <f>#REF!</f>
        <v>#REF!</v>
      </c>
      <c r="AQ116" s="22" t="e">
        <f>#REF!</f>
        <v>#REF!</v>
      </c>
      <c r="AR116" s="22" t="e">
        <f>#REF!</f>
        <v>#REF!</v>
      </c>
      <c r="AS116" s="22" t="e">
        <f>#REF!</f>
        <v>#REF!</v>
      </c>
      <c r="AT116" s="22" t="e">
        <f>#REF!</f>
        <v>#REF!</v>
      </c>
      <c r="AU116" s="22" t="e">
        <f>#REF!</f>
        <v>#REF!</v>
      </c>
      <c r="AV116" s="22" t="e">
        <f>#REF!</f>
        <v>#REF!</v>
      </c>
      <c r="AW116" s="22" t="e">
        <f>#REF!</f>
        <v>#REF!</v>
      </c>
      <c r="AX116" s="22" t="e">
        <f>#REF!</f>
        <v>#REF!</v>
      </c>
      <c r="AY116" s="22" t="e">
        <f>#REF!</f>
        <v>#REF!</v>
      </c>
      <c r="AZ116" s="22" t="e">
        <f>#REF!</f>
        <v>#REF!</v>
      </c>
      <c r="BA116" s="22" t="e">
        <f>#REF!</f>
        <v>#REF!</v>
      </c>
      <c r="BB116" s="22" t="e">
        <f>#REF!</f>
        <v>#REF!</v>
      </c>
      <c r="BC116" s="22" t="e">
        <f>#REF!</f>
        <v>#REF!</v>
      </c>
      <c r="BD116" s="22" t="e">
        <f>#REF!</f>
        <v>#REF!</v>
      </c>
      <c r="BE116" s="22" t="e">
        <f>#REF!</f>
        <v>#REF!</v>
      </c>
      <c r="BF116" s="22" t="e">
        <f>#REF!</f>
        <v>#REF!</v>
      </c>
      <c r="BG116" s="94">
        <v>39</v>
      </c>
      <c r="BH116" s="22" t="e">
        <f>D116-BG116</f>
        <v>#REF!</v>
      </c>
      <c r="BI116" s="22" t="e">
        <f t="shared" si="33"/>
        <v>#REF!</v>
      </c>
      <c r="BJ116" s="22" t="e">
        <f t="shared" si="34"/>
        <v>#REF!</v>
      </c>
      <c r="BK116" s="22" t="e">
        <f t="shared" si="26"/>
        <v>#REF!</v>
      </c>
      <c r="BL116" s="103">
        <v>1</v>
      </c>
    </row>
    <row r="117" spans="1:64" ht="18.75" x14ac:dyDescent="0.25">
      <c r="A117" s="106"/>
      <c r="B117" s="89" t="s">
        <v>186</v>
      </c>
      <c r="C117" s="91" t="e">
        <f>SUM(C118:C123)</f>
        <v>#REF!</v>
      </c>
      <c r="D117" s="91" t="e">
        <f t="shared" si="24"/>
        <v>#REF!</v>
      </c>
      <c r="E117" s="91" t="e">
        <f t="shared" si="25"/>
        <v>#REF!</v>
      </c>
      <c r="F117" s="91" t="e">
        <f t="shared" ref="F117:BJ117" si="44">SUM(F118:F123)</f>
        <v>#REF!</v>
      </c>
      <c r="G117" s="91" t="e">
        <f t="shared" si="44"/>
        <v>#REF!</v>
      </c>
      <c r="H117" s="91" t="e">
        <f t="shared" si="44"/>
        <v>#REF!</v>
      </c>
      <c r="I117" s="91" t="e">
        <f t="shared" si="44"/>
        <v>#REF!</v>
      </c>
      <c r="J117" s="91" t="e">
        <f t="shared" si="44"/>
        <v>#REF!</v>
      </c>
      <c r="K117" s="91" t="e">
        <f t="shared" si="44"/>
        <v>#REF!</v>
      </c>
      <c r="L117" s="91" t="e">
        <f t="shared" si="44"/>
        <v>#REF!</v>
      </c>
      <c r="M117" s="91" t="e">
        <f t="shared" si="44"/>
        <v>#REF!</v>
      </c>
      <c r="N117" s="91" t="e">
        <f t="shared" si="44"/>
        <v>#REF!</v>
      </c>
      <c r="O117" s="91" t="e">
        <f t="shared" si="44"/>
        <v>#REF!</v>
      </c>
      <c r="P117" s="91" t="e">
        <f t="shared" si="44"/>
        <v>#REF!</v>
      </c>
      <c r="Q117" s="91" t="e">
        <f t="shared" si="44"/>
        <v>#REF!</v>
      </c>
      <c r="R117" s="91" t="e">
        <f t="shared" si="44"/>
        <v>#REF!</v>
      </c>
      <c r="S117" s="91" t="e">
        <f t="shared" si="44"/>
        <v>#REF!</v>
      </c>
      <c r="T117" s="91" t="e">
        <f t="shared" si="44"/>
        <v>#REF!</v>
      </c>
      <c r="U117" s="91" t="e">
        <f t="shared" si="44"/>
        <v>#REF!</v>
      </c>
      <c r="V117" s="91" t="e">
        <f t="shared" si="44"/>
        <v>#REF!</v>
      </c>
      <c r="W117" s="91" t="e">
        <f t="shared" si="44"/>
        <v>#REF!</v>
      </c>
      <c r="X117" s="91" t="e">
        <f t="shared" si="44"/>
        <v>#REF!</v>
      </c>
      <c r="Y117" s="91" t="e">
        <f t="shared" si="44"/>
        <v>#REF!</v>
      </c>
      <c r="Z117" s="91" t="e">
        <f t="shared" si="44"/>
        <v>#REF!</v>
      </c>
      <c r="AA117" s="91" t="e">
        <f t="shared" si="44"/>
        <v>#REF!</v>
      </c>
      <c r="AB117" s="91" t="e">
        <f t="shared" si="44"/>
        <v>#REF!</v>
      </c>
      <c r="AC117" s="91" t="e">
        <f t="shared" si="44"/>
        <v>#REF!</v>
      </c>
      <c r="AD117" s="91" t="e">
        <f t="shared" si="44"/>
        <v>#REF!</v>
      </c>
      <c r="AE117" s="91" t="e">
        <f t="shared" si="44"/>
        <v>#REF!</v>
      </c>
      <c r="AF117" s="91" t="e">
        <f t="shared" si="44"/>
        <v>#REF!</v>
      </c>
      <c r="AG117" s="91" t="e">
        <f t="shared" si="44"/>
        <v>#REF!</v>
      </c>
      <c r="AH117" s="91" t="e">
        <f t="shared" si="44"/>
        <v>#REF!</v>
      </c>
      <c r="AI117" s="91" t="e">
        <f t="shared" si="44"/>
        <v>#REF!</v>
      </c>
      <c r="AJ117" s="91" t="e">
        <f t="shared" si="44"/>
        <v>#REF!</v>
      </c>
      <c r="AK117" s="91" t="e">
        <f t="shared" si="44"/>
        <v>#REF!</v>
      </c>
      <c r="AL117" s="91" t="e">
        <f t="shared" si="44"/>
        <v>#REF!</v>
      </c>
      <c r="AM117" s="91" t="e">
        <f t="shared" si="44"/>
        <v>#REF!</v>
      </c>
      <c r="AN117" s="91" t="e">
        <f t="shared" si="44"/>
        <v>#REF!</v>
      </c>
      <c r="AO117" s="91" t="e">
        <f t="shared" si="44"/>
        <v>#REF!</v>
      </c>
      <c r="AP117" s="91" t="e">
        <f t="shared" si="44"/>
        <v>#REF!</v>
      </c>
      <c r="AQ117" s="91" t="e">
        <f t="shared" si="44"/>
        <v>#REF!</v>
      </c>
      <c r="AR117" s="91" t="e">
        <f t="shared" si="44"/>
        <v>#REF!</v>
      </c>
      <c r="AS117" s="91" t="e">
        <f t="shared" si="44"/>
        <v>#REF!</v>
      </c>
      <c r="AT117" s="91" t="e">
        <f t="shared" si="44"/>
        <v>#REF!</v>
      </c>
      <c r="AU117" s="91" t="e">
        <f t="shared" si="44"/>
        <v>#REF!</v>
      </c>
      <c r="AV117" s="91" t="e">
        <f t="shared" si="44"/>
        <v>#REF!</v>
      </c>
      <c r="AW117" s="91" t="e">
        <f t="shared" si="44"/>
        <v>#REF!</v>
      </c>
      <c r="AX117" s="91" t="e">
        <f t="shared" si="44"/>
        <v>#REF!</v>
      </c>
      <c r="AY117" s="91" t="e">
        <f t="shared" si="44"/>
        <v>#REF!</v>
      </c>
      <c r="AZ117" s="91" t="e">
        <f t="shared" si="44"/>
        <v>#REF!</v>
      </c>
      <c r="BA117" s="91" t="e">
        <f t="shared" si="44"/>
        <v>#REF!</v>
      </c>
      <c r="BB117" s="91" t="e">
        <f t="shared" si="44"/>
        <v>#REF!</v>
      </c>
      <c r="BC117" s="91" t="e">
        <f t="shared" si="44"/>
        <v>#REF!</v>
      </c>
      <c r="BD117" s="91" t="e">
        <f t="shared" si="44"/>
        <v>#REF!</v>
      </c>
      <c r="BE117" s="91" t="e">
        <f t="shared" si="44"/>
        <v>#REF!</v>
      </c>
      <c r="BF117" s="91" t="e">
        <f t="shared" si="44"/>
        <v>#REF!</v>
      </c>
      <c r="BG117" s="91">
        <v>72</v>
      </c>
      <c r="BH117" s="91" t="e">
        <f t="shared" si="44"/>
        <v>#REF!</v>
      </c>
      <c r="BI117" s="91" t="e">
        <f t="shared" si="44"/>
        <v>#REF!</v>
      </c>
      <c r="BJ117" s="91" t="e">
        <f t="shared" si="44"/>
        <v>#REF!</v>
      </c>
      <c r="BK117" s="91" t="e">
        <f t="shared" si="26"/>
        <v>#REF!</v>
      </c>
      <c r="BL117" s="103"/>
    </row>
    <row r="118" spans="1:64" ht="33" x14ac:dyDescent="0.25">
      <c r="A118" s="82" t="s">
        <v>218</v>
      </c>
      <c r="B118" s="85" t="s">
        <v>187</v>
      </c>
      <c r="C118" s="94" t="e">
        <f t="shared" ref="C118:C123" si="45">S118+AM118</f>
        <v>#REF!</v>
      </c>
      <c r="D118" s="94" t="e">
        <f t="shared" si="24"/>
        <v>#REF!</v>
      </c>
      <c r="E118" s="94" t="e">
        <f t="shared" si="25"/>
        <v>#REF!</v>
      </c>
      <c r="F118" s="94" t="e">
        <f t="shared" ref="F118:F123" si="46">T118+AN118</f>
        <v>#REF!</v>
      </c>
      <c r="G118" s="22" t="e">
        <f t="shared" si="27"/>
        <v>#REF!</v>
      </c>
      <c r="H118" s="22" t="e">
        <f t="shared" si="27"/>
        <v>#REF!</v>
      </c>
      <c r="I118" s="22" t="e">
        <f t="shared" si="28"/>
        <v>#REF!</v>
      </c>
      <c r="J118" s="22" t="e">
        <f t="shared" si="28"/>
        <v>#REF!</v>
      </c>
      <c r="K118" s="22" t="e">
        <f t="shared" si="29"/>
        <v>#REF!</v>
      </c>
      <c r="L118" s="22" t="e">
        <f t="shared" si="29"/>
        <v>#REF!</v>
      </c>
      <c r="M118" s="22" t="e">
        <f t="shared" si="30"/>
        <v>#REF!</v>
      </c>
      <c r="N118" s="22" t="e">
        <f t="shared" si="30"/>
        <v>#REF!</v>
      </c>
      <c r="O118" s="22" t="e">
        <f t="shared" si="31"/>
        <v>#REF!</v>
      </c>
      <c r="P118" s="22" t="e">
        <f t="shared" si="31"/>
        <v>#REF!</v>
      </c>
      <c r="Q118" s="22" t="e">
        <f t="shared" si="32"/>
        <v>#REF!</v>
      </c>
      <c r="R118" s="22" t="e">
        <f t="shared" si="32"/>
        <v>#REF!</v>
      </c>
      <c r="S118" s="22" t="e">
        <f>#REF!</f>
        <v>#REF!</v>
      </c>
      <c r="T118" s="22" t="e">
        <f>#REF!</f>
        <v>#REF!</v>
      </c>
      <c r="U118" s="22" t="e">
        <f>#REF!</f>
        <v>#REF!</v>
      </c>
      <c r="V118" s="22" t="e">
        <f>#REF!</f>
        <v>#REF!</v>
      </c>
      <c r="W118" s="22" t="e">
        <f>#REF!</f>
        <v>#REF!</v>
      </c>
      <c r="X118" s="22" t="e">
        <f>#REF!</f>
        <v>#REF!</v>
      </c>
      <c r="Y118" s="22" t="e">
        <f>#REF!</f>
        <v>#REF!</v>
      </c>
      <c r="Z118" s="22" t="e">
        <f>#REF!</f>
        <v>#REF!</v>
      </c>
      <c r="AA118" s="22" t="e">
        <f>#REF!</f>
        <v>#REF!</v>
      </c>
      <c r="AB118" s="22" t="e">
        <f>#REF!</f>
        <v>#REF!</v>
      </c>
      <c r="AC118" s="22" t="e">
        <f>#REF!</f>
        <v>#REF!</v>
      </c>
      <c r="AD118" s="22" t="e">
        <f>#REF!</f>
        <v>#REF!</v>
      </c>
      <c r="AE118" s="22" t="e">
        <f>#REF!</f>
        <v>#REF!</v>
      </c>
      <c r="AF118" s="22" t="e">
        <f>#REF!</f>
        <v>#REF!</v>
      </c>
      <c r="AG118" s="22" t="e">
        <f>#REF!</f>
        <v>#REF!</v>
      </c>
      <c r="AH118" s="22" t="e">
        <f>#REF!</f>
        <v>#REF!</v>
      </c>
      <c r="AI118" s="22" t="e">
        <f>#REF!</f>
        <v>#REF!</v>
      </c>
      <c r="AJ118" s="22" t="e">
        <f>#REF!</f>
        <v>#REF!</v>
      </c>
      <c r="AK118" s="22" t="e">
        <f>#REF!</f>
        <v>#REF!</v>
      </c>
      <c r="AL118" s="22" t="e">
        <f>#REF!</f>
        <v>#REF!</v>
      </c>
      <c r="AM118" s="22" t="e">
        <f>#REF!</f>
        <v>#REF!</v>
      </c>
      <c r="AN118" s="22" t="e">
        <f>#REF!</f>
        <v>#REF!</v>
      </c>
      <c r="AO118" s="22" t="e">
        <f>#REF!</f>
        <v>#REF!</v>
      </c>
      <c r="AP118" s="22" t="e">
        <f>#REF!</f>
        <v>#REF!</v>
      </c>
      <c r="AQ118" s="22" t="e">
        <f>#REF!</f>
        <v>#REF!</v>
      </c>
      <c r="AR118" s="22" t="e">
        <f>#REF!</f>
        <v>#REF!</v>
      </c>
      <c r="AS118" s="22" t="e">
        <f>#REF!</f>
        <v>#REF!</v>
      </c>
      <c r="AT118" s="22" t="e">
        <f>#REF!</f>
        <v>#REF!</v>
      </c>
      <c r="AU118" s="22" t="e">
        <f>#REF!</f>
        <v>#REF!</v>
      </c>
      <c r="AV118" s="22" t="e">
        <f>#REF!</f>
        <v>#REF!</v>
      </c>
      <c r="AW118" s="22" t="e">
        <f>#REF!</f>
        <v>#REF!</v>
      </c>
      <c r="AX118" s="22" t="e">
        <f>#REF!</f>
        <v>#REF!</v>
      </c>
      <c r="AY118" s="22" t="e">
        <f>#REF!</f>
        <v>#REF!</v>
      </c>
      <c r="AZ118" s="22" t="e">
        <f>#REF!</f>
        <v>#REF!</v>
      </c>
      <c r="BA118" s="22" t="e">
        <f>#REF!</f>
        <v>#REF!</v>
      </c>
      <c r="BB118" s="22" t="e">
        <f>#REF!</f>
        <v>#REF!</v>
      </c>
      <c r="BC118" s="22" t="e">
        <f>#REF!</f>
        <v>#REF!</v>
      </c>
      <c r="BD118" s="22" t="e">
        <f>#REF!</f>
        <v>#REF!</v>
      </c>
      <c r="BE118" s="22" t="e">
        <f>#REF!</f>
        <v>#REF!</v>
      </c>
      <c r="BF118" s="22" t="e">
        <f>#REF!</f>
        <v>#REF!</v>
      </c>
      <c r="BG118" s="94">
        <v>12</v>
      </c>
      <c r="BH118" s="22" t="e">
        <f t="shared" ref="BH118:BH123" si="47">D118-BG118</f>
        <v>#REF!</v>
      </c>
      <c r="BI118" s="22" t="e">
        <f t="shared" si="33"/>
        <v>#REF!</v>
      </c>
      <c r="BJ118" s="22" t="e">
        <f t="shared" si="34"/>
        <v>#REF!</v>
      </c>
      <c r="BK118" s="22" t="e">
        <f t="shared" si="26"/>
        <v>#REF!</v>
      </c>
      <c r="BL118" s="103">
        <v>1</v>
      </c>
    </row>
    <row r="119" spans="1:64" ht="15.75" x14ac:dyDescent="0.25">
      <c r="A119" s="82" t="s">
        <v>219</v>
      </c>
      <c r="B119" s="24" t="s">
        <v>188</v>
      </c>
      <c r="C119" s="22" t="e">
        <f t="shared" si="45"/>
        <v>#REF!</v>
      </c>
      <c r="D119" s="22" t="e">
        <f t="shared" si="24"/>
        <v>#REF!</v>
      </c>
      <c r="E119" s="22" t="e">
        <f t="shared" si="25"/>
        <v>#REF!</v>
      </c>
      <c r="F119" s="22" t="e">
        <f t="shared" si="46"/>
        <v>#REF!</v>
      </c>
      <c r="G119" s="22" t="e">
        <f t="shared" si="27"/>
        <v>#REF!</v>
      </c>
      <c r="H119" s="22" t="e">
        <f t="shared" si="27"/>
        <v>#REF!</v>
      </c>
      <c r="I119" s="22" t="e">
        <f t="shared" si="28"/>
        <v>#REF!</v>
      </c>
      <c r="J119" s="22" t="e">
        <f t="shared" si="28"/>
        <v>#REF!</v>
      </c>
      <c r="K119" s="22" t="e">
        <f t="shared" si="29"/>
        <v>#REF!</v>
      </c>
      <c r="L119" s="22" t="e">
        <f t="shared" si="29"/>
        <v>#REF!</v>
      </c>
      <c r="M119" s="22" t="e">
        <f t="shared" si="30"/>
        <v>#REF!</v>
      </c>
      <c r="N119" s="22" t="e">
        <f t="shared" si="30"/>
        <v>#REF!</v>
      </c>
      <c r="O119" s="22" t="e">
        <f t="shared" si="31"/>
        <v>#REF!</v>
      </c>
      <c r="P119" s="22" t="e">
        <f t="shared" si="31"/>
        <v>#REF!</v>
      </c>
      <c r="Q119" s="22" t="e">
        <f t="shared" si="32"/>
        <v>#REF!</v>
      </c>
      <c r="R119" s="22" t="e">
        <f t="shared" si="32"/>
        <v>#REF!</v>
      </c>
      <c r="S119" s="22" t="e">
        <f>#REF!</f>
        <v>#REF!</v>
      </c>
      <c r="T119" s="22" t="e">
        <f>#REF!</f>
        <v>#REF!</v>
      </c>
      <c r="U119" s="22" t="e">
        <f>#REF!</f>
        <v>#REF!</v>
      </c>
      <c r="V119" s="22" t="e">
        <f>#REF!</f>
        <v>#REF!</v>
      </c>
      <c r="W119" s="22" t="e">
        <f>#REF!</f>
        <v>#REF!</v>
      </c>
      <c r="X119" s="22" t="e">
        <f>#REF!</f>
        <v>#REF!</v>
      </c>
      <c r="Y119" s="22" t="e">
        <f>#REF!</f>
        <v>#REF!</v>
      </c>
      <c r="Z119" s="22" t="e">
        <f>#REF!</f>
        <v>#REF!</v>
      </c>
      <c r="AA119" s="22" t="e">
        <f>#REF!</f>
        <v>#REF!</v>
      </c>
      <c r="AB119" s="22" t="e">
        <f>#REF!</f>
        <v>#REF!</v>
      </c>
      <c r="AC119" s="22" t="e">
        <f>#REF!</f>
        <v>#REF!</v>
      </c>
      <c r="AD119" s="22" t="e">
        <f>#REF!</f>
        <v>#REF!</v>
      </c>
      <c r="AE119" s="22" t="e">
        <f>#REF!</f>
        <v>#REF!</v>
      </c>
      <c r="AF119" s="22" t="e">
        <f>#REF!</f>
        <v>#REF!</v>
      </c>
      <c r="AG119" s="22" t="e">
        <f>#REF!</f>
        <v>#REF!</v>
      </c>
      <c r="AH119" s="22" t="e">
        <f>#REF!</f>
        <v>#REF!</v>
      </c>
      <c r="AI119" s="22" t="e">
        <f>#REF!</f>
        <v>#REF!</v>
      </c>
      <c r="AJ119" s="22" t="e">
        <f>#REF!</f>
        <v>#REF!</v>
      </c>
      <c r="AK119" s="22" t="e">
        <f>#REF!</f>
        <v>#REF!</v>
      </c>
      <c r="AL119" s="22" t="e">
        <f>#REF!</f>
        <v>#REF!</v>
      </c>
      <c r="AM119" s="22" t="e">
        <f>#REF!</f>
        <v>#REF!</v>
      </c>
      <c r="AN119" s="22" t="e">
        <f>#REF!</f>
        <v>#REF!</v>
      </c>
      <c r="AO119" s="22" t="e">
        <f>#REF!</f>
        <v>#REF!</v>
      </c>
      <c r="AP119" s="22" t="e">
        <f>#REF!</f>
        <v>#REF!</v>
      </c>
      <c r="AQ119" s="22" t="e">
        <f>#REF!</f>
        <v>#REF!</v>
      </c>
      <c r="AR119" s="22" t="e">
        <f>#REF!</f>
        <v>#REF!</v>
      </c>
      <c r="AS119" s="22" t="e">
        <f>#REF!</f>
        <v>#REF!</v>
      </c>
      <c r="AT119" s="22" t="e">
        <f>#REF!</f>
        <v>#REF!</v>
      </c>
      <c r="AU119" s="22" t="e">
        <f>#REF!</f>
        <v>#REF!</v>
      </c>
      <c r="AV119" s="22" t="e">
        <f>#REF!</f>
        <v>#REF!</v>
      </c>
      <c r="AW119" s="22" t="e">
        <f>#REF!</f>
        <v>#REF!</v>
      </c>
      <c r="AX119" s="22" t="e">
        <f>#REF!</f>
        <v>#REF!</v>
      </c>
      <c r="AY119" s="22" t="e">
        <f>#REF!</f>
        <v>#REF!</v>
      </c>
      <c r="AZ119" s="22" t="e">
        <f>#REF!</f>
        <v>#REF!</v>
      </c>
      <c r="BA119" s="22" t="e">
        <f>#REF!</f>
        <v>#REF!</v>
      </c>
      <c r="BB119" s="22" t="e">
        <f>#REF!</f>
        <v>#REF!</v>
      </c>
      <c r="BC119" s="22" t="e">
        <f>#REF!</f>
        <v>#REF!</v>
      </c>
      <c r="BD119" s="22" t="e">
        <f>#REF!</f>
        <v>#REF!</v>
      </c>
      <c r="BE119" s="22" t="e">
        <f>#REF!</f>
        <v>#REF!</v>
      </c>
      <c r="BF119" s="22" t="e">
        <f>#REF!</f>
        <v>#REF!</v>
      </c>
      <c r="BG119" s="22">
        <v>12</v>
      </c>
      <c r="BH119" s="22" t="e">
        <f t="shared" si="47"/>
        <v>#REF!</v>
      </c>
      <c r="BI119" s="22" t="e">
        <f t="shared" si="33"/>
        <v>#REF!</v>
      </c>
      <c r="BJ119" s="22" t="e">
        <f t="shared" si="34"/>
        <v>#REF!</v>
      </c>
      <c r="BK119" s="22" t="e">
        <f t="shared" si="26"/>
        <v>#REF!</v>
      </c>
      <c r="BL119" s="103">
        <v>1</v>
      </c>
    </row>
    <row r="120" spans="1:64" x14ac:dyDescent="0.25">
      <c r="A120" s="82" t="s">
        <v>220</v>
      </c>
      <c r="B120" s="85" t="s">
        <v>189</v>
      </c>
      <c r="C120" s="94" t="e">
        <f t="shared" si="45"/>
        <v>#REF!</v>
      </c>
      <c r="D120" s="94" t="e">
        <f t="shared" si="24"/>
        <v>#REF!</v>
      </c>
      <c r="E120" s="94" t="e">
        <f t="shared" si="25"/>
        <v>#REF!</v>
      </c>
      <c r="F120" s="94" t="e">
        <f t="shared" si="46"/>
        <v>#REF!</v>
      </c>
      <c r="G120" s="22" t="e">
        <f t="shared" si="27"/>
        <v>#REF!</v>
      </c>
      <c r="H120" s="22" t="e">
        <f t="shared" si="27"/>
        <v>#REF!</v>
      </c>
      <c r="I120" s="22" t="e">
        <f t="shared" si="28"/>
        <v>#REF!</v>
      </c>
      <c r="J120" s="22" t="e">
        <f t="shared" si="28"/>
        <v>#REF!</v>
      </c>
      <c r="K120" s="22" t="e">
        <f t="shared" si="29"/>
        <v>#REF!</v>
      </c>
      <c r="L120" s="22" t="e">
        <f t="shared" si="29"/>
        <v>#REF!</v>
      </c>
      <c r="M120" s="22" t="e">
        <f t="shared" si="30"/>
        <v>#REF!</v>
      </c>
      <c r="N120" s="22" t="e">
        <f t="shared" si="30"/>
        <v>#REF!</v>
      </c>
      <c r="O120" s="22" t="e">
        <f t="shared" si="31"/>
        <v>#REF!</v>
      </c>
      <c r="P120" s="22" t="e">
        <f t="shared" si="31"/>
        <v>#REF!</v>
      </c>
      <c r="Q120" s="22" t="e">
        <f t="shared" si="32"/>
        <v>#REF!</v>
      </c>
      <c r="R120" s="22" t="e">
        <f t="shared" si="32"/>
        <v>#REF!</v>
      </c>
      <c r="S120" s="22" t="e">
        <f>#REF!</f>
        <v>#REF!</v>
      </c>
      <c r="T120" s="22" t="e">
        <f>#REF!</f>
        <v>#REF!</v>
      </c>
      <c r="U120" s="22" t="e">
        <f>#REF!</f>
        <v>#REF!</v>
      </c>
      <c r="V120" s="22" t="e">
        <f>#REF!</f>
        <v>#REF!</v>
      </c>
      <c r="W120" s="22" t="e">
        <f>#REF!</f>
        <v>#REF!</v>
      </c>
      <c r="X120" s="22" t="e">
        <f>#REF!</f>
        <v>#REF!</v>
      </c>
      <c r="Y120" s="22" t="e">
        <f>#REF!</f>
        <v>#REF!</v>
      </c>
      <c r="Z120" s="22" t="e">
        <f>#REF!</f>
        <v>#REF!</v>
      </c>
      <c r="AA120" s="22" t="e">
        <f>#REF!</f>
        <v>#REF!</v>
      </c>
      <c r="AB120" s="22" t="e">
        <f>#REF!</f>
        <v>#REF!</v>
      </c>
      <c r="AC120" s="22" t="e">
        <f>#REF!</f>
        <v>#REF!</v>
      </c>
      <c r="AD120" s="22" t="e">
        <f>#REF!</f>
        <v>#REF!</v>
      </c>
      <c r="AE120" s="22" t="e">
        <f>#REF!</f>
        <v>#REF!</v>
      </c>
      <c r="AF120" s="22" t="e">
        <f>#REF!</f>
        <v>#REF!</v>
      </c>
      <c r="AG120" s="22" t="e">
        <f>#REF!</f>
        <v>#REF!</v>
      </c>
      <c r="AH120" s="22" t="e">
        <f>#REF!</f>
        <v>#REF!</v>
      </c>
      <c r="AI120" s="22" t="e">
        <f>#REF!</f>
        <v>#REF!</v>
      </c>
      <c r="AJ120" s="22" t="e">
        <f>#REF!</f>
        <v>#REF!</v>
      </c>
      <c r="AK120" s="22" t="e">
        <f>#REF!</f>
        <v>#REF!</v>
      </c>
      <c r="AL120" s="22" t="e">
        <f>#REF!</f>
        <v>#REF!</v>
      </c>
      <c r="AM120" s="22" t="e">
        <f>#REF!</f>
        <v>#REF!</v>
      </c>
      <c r="AN120" s="22" t="e">
        <f>#REF!</f>
        <v>#REF!</v>
      </c>
      <c r="AO120" s="22" t="e">
        <f>#REF!</f>
        <v>#REF!</v>
      </c>
      <c r="AP120" s="22" t="e">
        <f>#REF!</f>
        <v>#REF!</v>
      </c>
      <c r="AQ120" s="22" t="e">
        <f>#REF!</f>
        <v>#REF!</v>
      </c>
      <c r="AR120" s="22" t="e">
        <f>#REF!</f>
        <v>#REF!</v>
      </c>
      <c r="AS120" s="22" t="e">
        <f>#REF!</f>
        <v>#REF!</v>
      </c>
      <c r="AT120" s="22" t="e">
        <f>#REF!</f>
        <v>#REF!</v>
      </c>
      <c r="AU120" s="22" t="e">
        <f>#REF!</f>
        <v>#REF!</v>
      </c>
      <c r="AV120" s="22" t="e">
        <f>#REF!</f>
        <v>#REF!</v>
      </c>
      <c r="AW120" s="22" t="e">
        <f>#REF!</f>
        <v>#REF!</v>
      </c>
      <c r="AX120" s="22" t="e">
        <f>#REF!</f>
        <v>#REF!</v>
      </c>
      <c r="AY120" s="22" t="e">
        <f>#REF!</f>
        <v>#REF!</v>
      </c>
      <c r="AZ120" s="22" t="e">
        <f>#REF!</f>
        <v>#REF!</v>
      </c>
      <c r="BA120" s="22" t="e">
        <f>#REF!</f>
        <v>#REF!</v>
      </c>
      <c r="BB120" s="22" t="e">
        <f>#REF!</f>
        <v>#REF!</v>
      </c>
      <c r="BC120" s="22" t="e">
        <f>#REF!</f>
        <v>#REF!</v>
      </c>
      <c r="BD120" s="22" t="e">
        <f>#REF!</f>
        <v>#REF!</v>
      </c>
      <c r="BE120" s="22" t="e">
        <f>#REF!</f>
        <v>#REF!</v>
      </c>
      <c r="BF120" s="22" t="e">
        <f>#REF!</f>
        <v>#REF!</v>
      </c>
      <c r="BG120" s="94">
        <v>5</v>
      </c>
      <c r="BH120" s="22" t="e">
        <f t="shared" si="47"/>
        <v>#REF!</v>
      </c>
      <c r="BI120" s="22" t="e">
        <f t="shared" si="33"/>
        <v>#REF!</v>
      </c>
      <c r="BJ120" s="22" t="e">
        <f t="shared" si="34"/>
        <v>#REF!</v>
      </c>
      <c r="BK120" s="94" t="e">
        <f t="shared" si="26"/>
        <v>#REF!</v>
      </c>
      <c r="BL120" s="103">
        <v>1</v>
      </c>
    </row>
    <row r="121" spans="1:64" x14ac:dyDescent="0.25">
      <c r="A121" s="82" t="s">
        <v>221</v>
      </c>
      <c r="B121" s="85" t="s">
        <v>190</v>
      </c>
      <c r="C121" s="94" t="e">
        <f t="shared" si="45"/>
        <v>#REF!</v>
      </c>
      <c r="D121" s="94" t="e">
        <f t="shared" si="24"/>
        <v>#REF!</v>
      </c>
      <c r="E121" s="94" t="e">
        <f t="shared" si="25"/>
        <v>#REF!</v>
      </c>
      <c r="F121" s="94" t="e">
        <f t="shared" si="46"/>
        <v>#REF!</v>
      </c>
      <c r="G121" s="22" t="e">
        <f t="shared" si="27"/>
        <v>#REF!</v>
      </c>
      <c r="H121" s="22" t="e">
        <f t="shared" si="27"/>
        <v>#REF!</v>
      </c>
      <c r="I121" s="22" t="e">
        <f t="shared" si="28"/>
        <v>#REF!</v>
      </c>
      <c r="J121" s="22" t="e">
        <f t="shared" si="28"/>
        <v>#REF!</v>
      </c>
      <c r="K121" s="22" t="e">
        <f t="shared" si="29"/>
        <v>#REF!</v>
      </c>
      <c r="L121" s="22" t="e">
        <f t="shared" si="29"/>
        <v>#REF!</v>
      </c>
      <c r="M121" s="22" t="e">
        <f t="shared" si="30"/>
        <v>#REF!</v>
      </c>
      <c r="N121" s="22" t="e">
        <f t="shared" si="30"/>
        <v>#REF!</v>
      </c>
      <c r="O121" s="22" t="e">
        <f t="shared" si="31"/>
        <v>#REF!</v>
      </c>
      <c r="P121" s="22" t="e">
        <f t="shared" si="31"/>
        <v>#REF!</v>
      </c>
      <c r="Q121" s="22" t="e">
        <f t="shared" si="32"/>
        <v>#REF!</v>
      </c>
      <c r="R121" s="22" t="e">
        <f t="shared" si="32"/>
        <v>#REF!</v>
      </c>
      <c r="S121" s="22" t="e">
        <f>#REF!</f>
        <v>#REF!</v>
      </c>
      <c r="T121" s="22" t="e">
        <f>#REF!</f>
        <v>#REF!</v>
      </c>
      <c r="U121" s="22" t="e">
        <f>#REF!</f>
        <v>#REF!</v>
      </c>
      <c r="V121" s="22" t="e">
        <f>#REF!</f>
        <v>#REF!</v>
      </c>
      <c r="W121" s="22" t="e">
        <f>#REF!</f>
        <v>#REF!</v>
      </c>
      <c r="X121" s="22" t="e">
        <f>#REF!</f>
        <v>#REF!</v>
      </c>
      <c r="Y121" s="22" t="e">
        <f>#REF!</f>
        <v>#REF!</v>
      </c>
      <c r="Z121" s="22" t="e">
        <f>#REF!</f>
        <v>#REF!</v>
      </c>
      <c r="AA121" s="22" t="e">
        <f>#REF!</f>
        <v>#REF!</v>
      </c>
      <c r="AB121" s="22" t="e">
        <f>#REF!</f>
        <v>#REF!</v>
      </c>
      <c r="AC121" s="22" t="e">
        <f>#REF!</f>
        <v>#REF!</v>
      </c>
      <c r="AD121" s="22" t="e">
        <f>#REF!</f>
        <v>#REF!</v>
      </c>
      <c r="AE121" s="22" t="e">
        <f>#REF!</f>
        <v>#REF!</v>
      </c>
      <c r="AF121" s="22" t="e">
        <f>#REF!</f>
        <v>#REF!</v>
      </c>
      <c r="AG121" s="22" t="e">
        <f>#REF!</f>
        <v>#REF!</v>
      </c>
      <c r="AH121" s="22" t="e">
        <f>#REF!</f>
        <v>#REF!</v>
      </c>
      <c r="AI121" s="22" t="e">
        <f>#REF!</f>
        <v>#REF!</v>
      </c>
      <c r="AJ121" s="22" t="e">
        <f>#REF!</f>
        <v>#REF!</v>
      </c>
      <c r="AK121" s="22" t="e">
        <f>#REF!</f>
        <v>#REF!</v>
      </c>
      <c r="AL121" s="22" t="e">
        <f>#REF!</f>
        <v>#REF!</v>
      </c>
      <c r="AM121" s="22" t="e">
        <f>#REF!</f>
        <v>#REF!</v>
      </c>
      <c r="AN121" s="22" t="e">
        <f>#REF!</f>
        <v>#REF!</v>
      </c>
      <c r="AO121" s="22" t="e">
        <f>#REF!</f>
        <v>#REF!</v>
      </c>
      <c r="AP121" s="22" t="e">
        <f>#REF!</f>
        <v>#REF!</v>
      </c>
      <c r="AQ121" s="22" t="e">
        <f>#REF!</f>
        <v>#REF!</v>
      </c>
      <c r="AR121" s="22" t="e">
        <f>#REF!</f>
        <v>#REF!</v>
      </c>
      <c r="AS121" s="22" t="e">
        <f>#REF!</f>
        <v>#REF!</v>
      </c>
      <c r="AT121" s="22" t="e">
        <f>#REF!</f>
        <v>#REF!</v>
      </c>
      <c r="AU121" s="22" t="e">
        <f>#REF!</f>
        <v>#REF!</v>
      </c>
      <c r="AV121" s="22" t="e">
        <f>#REF!</f>
        <v>#REF!</v>
      </c>
      <c r="AW121" s="22" t="e">
        <f>#REF!</f>
        <v>#REF!</v>
      </c>
      <c r="AX121" s="22" t="e">
        <f>#REF!</f>
        <v>#REF!</v>
      </c>
      <c r="AY121" s="22" t="e">
        <f>#REF!</f>
        <v>#REF!</v>
      </c>
      <c r="AZ121" s="22" t="e">
        <f>#REF!</f>
        <v>#REF!</v>
      </c>
      <c r="BA121" s="22" t="e">
        <f>#REF!</f>
        <v>#REF!</v>
      </c>
      <c r="BB121" s="22" t="e">
        <f>#REF!</f>
        <v>#REF!</v>
      </c>
      <c r="BC121" s="22" t="e">
        <f>#REF!</f>
        <v>#REF!</v>
      </c>
      <c r="BD121" s="22" t="e">
        <f>#REF!</f>
        <v>#REF!</v>
      </c>
      <c r="BE121" s="22" t="e">
        <f>#REF!</f>
        <v>#REF!</v>
      </c>
      <c r="BF121" s="22" t="e">
        <f>#REF!</f>
        <v>#REF!</v>
      </c>
      <c r="BG121" s="94">
        <v>22</v>
      </c>
      <c r="BH121" s="22" t="e">
        <f t="shared" si="47"/>
        <v>#REF!</v>
      </c>
      <c r="BI121" s="22" t="e">
        <f t="shared" si="33"/>
        <v>#REF!</v>
      </c>
      <c r="BJ121" s="22" t="e">
        <f t="shared" si="34"/>
        <v>#REF!</v>
      </c>
      <c r="BK121" s="22" t="e">
        <f t="shared" si="26"/>
        <v>#REF!</v>
      </c>
      <c r="BL121" s="103">
        <v>1</v>
      </c>
    </row>
    <row r="122" spans="1:64" x14ac:dyDescent="0.25">
      <c r="A122" s="82" t="s">
        <v>222</v>
      </c>
      <c r="B122" s="85" t="s">
        <v>191</v>
      </c>
      <c r="C122" s="94" t="e">
        <f t="shared" si="45"/>
        <v>#REF!</v>
      </c>
      <c r="D122" s="94" t="e">
        <f t="shared" si="24"/>
        <v>#REF!</v>
      </c>
      <c r="E122" s="94" t="e">
        <f t="shared" si="25"/>
        <v>#REF!</v>
      </c>
      <c r="F122" s="94" t="e">
        <f t="shared" si="46"/>
        <v>#REF!</v>
      </c>
      <c r="G122" s="22" t="e">
        <f t="shared" si="27"/>
        <v>#REF!</v>
      </c>
      <c r="H122" s="22" t="e">
        <f t="shared" si="27"/>
        <v>#REF!</v>
      </c>
      <c r="I122" s="22" t="e">
        <f t="shared" si="28"/>
        <v>#REF!</v>
      </c>
      <c r="J122" s="22" t="e">
        <f t="shared" si="28"/>
        <v>#REF!</v>
      </c>
      <c r="K122" s="22" t="e">
        <f t="shared" si="29"/>
        <v>#REF!</v>
      </c>
      <c r="L122" s="22" t="e">
        <f t="shared" si="29"/>
        <v>#REF!</v>
      </c>
      <c r="M122" s="22" t="e">
        <f t="shared" si="30"/>
        <v>#REF!</v>
      </c>
      <c r="N122" s="22" t="e">
        <f t="shared" si="30"/>
        <v>#REF!</v>
      </c>
      <c r="O122" s="22" t="e">
        <f t="shared" si="31"/>
        <v>#REF!</v>
      </c>
      <c r="P122" s="22" t="e">
        <f t="shared" si="31"/>
        <v>#REF!</v>
      </c>
      <c r="Q122" s="22" t="e">
        <f t="shared" si="32"/>
        <v>#REF!</v>
      </c>
      <c r="R122" s="22" t="e">
        <f t="shared" si="32"/>
        <v>#REF!</v>
      </c>
      <c r="S122" s="22" t="e">
        <f>#REF!</f>
        <v>#REF!</v>
      </c>
      <c r="T122" s="22" t="e">
        <f>#REF!</f>
        <v>#REF!</v>
      </c>
      <c r="U122" s="22" t="e">
        <f>#REF!</f>
        <v>#REF!</v>
      </c>
      <c r="V122" s="22" t="e">
        <f>#REF!</f>
        <v>#REF!</v>
      </c>
      <c r="W122" s="22" t="e">
        <f>#REF!</f>
        <v>#REF!</v>
      </c>
      <c r="X122" s="22" t="e">
        <f>#REF!</f>
        <v>#REF!</v>
      </c>
      <c r="Y122" s="22" t="e">
        <f>#REF!</f>
        <v>#REF!</v>
      </c>
      <c r="Z122" s="22" t="e">
        <f>#REF!</f>
        <v>#REF!</v>
      </c>
      <c r="AA122" s="22" t="e">
        <f>#REF!</f>
        <v>#REF!</v>
      </c>
      <c r="AB122" s="22" t="e">
        <f>#REF!</f>
        <v>#REF!</v>
      </c>
      <c r="AC122" s="22" t="e">
        <f>#REF!</f>
        <v>#REF!</v>
      </c>
      <c r="AD122" s="22" t="e">
        <f>#REF!</f>
        <v>#REF!</v>
      </c>
      <c r="AE122" s="22" t="e">
        <f>#REF!</f>
        <v>#REF!</v>
      </c>
      <c r="AF122" s="22" t="e">
        <f>#REF!</f>
        <v>#REF!</v>
      </c>
      <c r="AG122" s="22" t="e">
        <f>#REF!</f>
        <v>#REF!</v>
      </c>
      <c r="AH122" s="22" t="e">
        <f>#REF!</f>
        <v>#REF!</v>
      </c>
      <c r="AI122" s="22" t="e">
        <f>#REF!</f>
        <v>#REF!</v>
      </c>
      <c r="AJ122" s="22" t="e">
        <f>#REF!</f>
        <v>#REF!</v>
      </c>
      <c r="AK122" s="22" t="e">
        <f>#REF!</f>
        <v>#REF!</v>
      </c>
      <c r="AL122" s="22" t="e">
        <f>#REF!</f>
        <v>#REF!</v>
      </c>
      <c r="AM122" s="22" t="e">
        <f>#REF!</f>
        <v>#REF!</v>
      </c>
      <c r="AN122" s="22" t="e">
        <f>#REF!</f>
        <v>#REF!</v>
      </c>
      <c r="AO122" s="22" t="e">
        <f>#REF!</f>
        <v>#REF!</v>
      </c>
      <c r="AP122" s="22" t="e">
        <f>#REF!</f>
        <v>#REF!</v>
      </c>
      <c r="AQ122" s="22" t="e">
        <f>#REF!</f>
        <v>#REF!</v>
      </c>
      <c r="AR122" s="22" t="e">
        <f>#REF!</f>
        <v>#REF!</v>
      </c>
      <c r="AS122" s="22" t="e">
        <f>#REF!</f>
        <v>#REF!</v>
      </c>
      <c r="AT122" s="22" t="e">
        <f>#REF!</f>
        <v>#REF!</v>
      </c>
      <c r="AU122" s="22" t="e">
        <f>#REF!</f>
        <v>#REF!</v>
      </c>
      <c r="AV122" s="22" t="e">
        <f>#REF!</f>
        <v>#REF!</v>
      </c>
      <c r="AW122" s="22" t="e">
        <f>#REF!</f>
        <v>#REF!</v>
      </c>
      <c r="AX122" s="22" t="e">
        <f>#REF!</f>
        <v>#REF!</v>
      </c>
      <c r="AY122" s="22" t="e">
        <f>#REF!</f>
        <v>#REF!</v>
      </c>
      <c r="AZ122" s="22" t="e">
        <f>#REF!</f>
        <v>#REF!</v>
      </c>
      <c r="BA122" s="22" t="e">
        <f>#REF!</f>
        <v>#REF!</v>
      </c>
      <c r="BB122" s="22" t="e">
        <f>#REF!</f>
        <v>#REF!</v>
      </c>
      <c r="BC122" s="22" t="e">
        <f>#REF!</f>
        <v>#REF!</v>
      </c>
      <c r="BD122" s="22" t="e">
        <f>#REF!</f>
        <v>#REF!</v>
      </c>
      <c r="BE122" s="22" t="e">
        <f>#REF!</f>
        <v>#REF!</v>
      </c>
      <c r="BF122" s="22" t="e">
        <f>#REF!</f>
        <v>#REF!</v>
      </c>
      <c r="BG122" s="94">
        <v>15</v>
      </c>
      <c r="BH122" s="22" t="e">
        <f t="shared" si="47"/>
        <v>#REF!</v>
      </c>
      <c r="BI122" s="22" t="e">
        <f t="shared" si="33"/>
        <v>#REF!</v>
      </c>
      <c r="BJ122" s="22" t="e">
        <f t="shared" si="34"/>
        <v>#REF!</v>
      </c>
      <c r="BK122" s="94" t="e">
        <f t="shared" si="26"/>
        <v>#REF!</v>
      </c>
      <c r="BL122" s="103">
        <v>1</v>
      </c>
    </row>
    <row r="123" spans="1:64" x14ac:dyDescent="0.25">
      <c r="A123" s="82" t="s">
        <v>223</v>
      </c>
      <c r="B123" s="85" t="s">
        <v>192</v>
      </c>
      <c r="C123" s="94" t="e">
        <f t="shared" si="45"/>
        <v>#REF!</v>
      </c>
      <c r="D123" s="94" t="e">
        <f t="shared" si="24"/>
        <v>#REF!</v>
      </c>
      <c r="E123" s="94" t="e">
        <f t="shared" si="25"/>
        <v>#REF!</v>
      </c>
      <c r="F123" s="94" t="e">
        <f t="shared" si="46"/>
        <v>#REF!</v>
      </c>
      <c r="G123" s="22" t="e">
        <f t="shared" si="27"/>
        <v>#REF!</v>
      </c>
      <c r="H123" s="22" t="e">
        <f t="shared" si="27"/>
        <v>#REF!</v>
      </c>
      <c r="I123" s="22" t="e">
        <f t="shared" si="28"/>
        <v>#REF!</v>
      </c>
      <c r="J123" s="22" t="e">
        <f t="shared" si="28"/>
        <v>#REF!</v>
      </c>
      <c r="K123" s="22" t="e">
        <f t="shared" si="29"/>
        <v>#REF!</v>
      </c>
      <c r="L123" s="22" t="e">
        <f t="shared" si="29"/>
        <v>#REF!</v>
      </c>
      <c r="M123" s="22" t="e">
        <f t="shared" si="30"/>
        <v>#REF!</v>
      </c>
      <c r="N123" s="22" t="e">
        <f t="shared" si="30"/>
        <v>#REF!</v>
      </c>
      <c r="O123" s="22" t="e">
        <f t="shared" si="31"/>
        <v>#REF!</v>
      </c>
      <c r="P123" s="22" t="e">
        <f t="shared" si="31"/>
        <v>#REF!</v>
      </c>
      <c r="Q123" s="22" t="e">
        <f t="shared" si="32"/>
        <v>#REF!</v>
      </c>
      <c r="R123" s="22" t="e">
        <f t="shared" si="32"/>
        <v>#REF!</v>
      </c>
      <c r="S123" s="22" t="e">
        <f>#REF!</f>
        <v>#REF!</v>
      </c>
      <c r="T123" s="22" t="e">
        <f>#REF!</f>
        <v>#REF!</v>
      </c>
      <c r="U123" s="22" t="e">
        <f>#REF!</f>
        <v>#REF!</v>
      </c>
      <c r="V123" s="22" t="e">
        <f>#REF!</f>
        <v>#REF!</v>
      </c>
      <c r="W123" s="22" t="e">
        <f>#REF!</f>
        <v>#REF!</v>
      </c>
      <c r="X123" s="22" t="e">
        <f>#REF!</f>
        <v>#REF!</v>
      </c>
      <c r="Y123" s="22" t="e">
        <f>#REF!</f>
        <v>#REF!</v>
      </c>
      <c r="Z123" s="22" t="e">
        <f>#REF!</f>
        <v>#REF!</v>
      </c>
      <c r="AA123" s="22" t="e">
        <f>#REF!</f>
        <v>#REF!</v>
      </c>
      <c r="AB123" s="22" t="e">
        <f>#REF!</f>
        <v>#REF!</v>
      </c>
      <c r="AC123" s="22" t="e">
        <f>#REF!</f>
        <v>#REF!</v>
      </c>
      <c r="AD123" s="22" t="e">
        <f>#REF!</f>
        <v>#REF!</v>
      </c>
      <c r="AE123" s="22" t="e">
        <f>#REF!</f>
        <v>#REF!</v>
      </c>
      <c r="AF123" s="22" t="e">
        <f>#REF!</f>
        <v>#REF!</v>
      </c>
      <c r="AG123" s="22" t="e">
        <f>#REF!</f>
        <v>#REF!</v>
      </c>
      <c r="AH123" s="22" t="e">
        <f>#REF!</f>
        <v>#REF!</v>
      </c>
      <c r="AI123" s="22" t="e">
        <f>#REF!</f>
        <v>#REF!</v>
      </c>
      <c r="AJ123" s="22" t="e">
        <f>#REF!</f>
        <v>#REF!</v>
      </c>
      <c r="AK123" s="22" t="e">
        <f>#REF!</f>
        <v>#REF!</v>
      </c>
      <c r="AL123" s="22" t="e">
        <f>#REF!</f>
        <v>#REF!</v>
      </c>
      <c r="AM123" s="22" t="e">
        <f>#REF!</f>
        <v>#REF!</v>
      </c>
      <c r="AN123" s="22" t="e">
        <f>#REF!</f>
        <v>#REF!</v>
      </c>
      <c r="AO123" s="22" t="e">
        <f>#REF!</f>
        <v>#REF!</v>
      </c>
      <c r="AP123" s="22" t="e">
        <f>#REF!</f>
        <v>#REF!</v>
      </c>
      <c r="AQ123" s="22" t="e">
        <f>#REF!</f>
        <v>#REF!</v>
      </c>
      <c r="AR123" s="22" t="e">
        <f>#REF!</f>
        <v>#REF!</v>
      </c>
      <c r="AS123" s="22" t="e">
        <f>#REF!</f>
        <v>#REF!</v>
      </c>
      <c r="AT123" s="22" t="e">
        <f>#REF!</f>
        <v>#REF!</v>
      </c>
      <c r="AU123" s="22" t="e">
        <f>#REF!</f>
        <v>#REF!</v>
      </c>
      <c r="AV123" s="22" t="e">
        <f>#REF!</f>
        <v>#REF!</v>
      </c>
      <c r="AW123" s="22" t="e">
        <f>#REF!</f>
        <v>#REF!</v>
      </c>
      <c r="AX123" s="22" t="e">
        <f>#REF!</f>
        <v>#REF!</v>
      </c>
      <c r="AY123" s="22" t="e">
        <f>#REF!</f>
        <v>#REF!</v>
      </c>
      <c r="AZ123" s="22" t="e">
        <f>#REF!</f>
        <v>#REF!</v>
      </c>
      <c r="BA123" s="22" t="e">
        <f>#REF!</f>
        <v>#REF!</v>
      </c>
      <c r="BB123" s="22" t="e">
        <f>#REF!</f>
        <v>#REF!</v>
      </c>
      <c r="BC123" s="22" t="e">
        <f>#REF!</f>
        <v>#REF!</v>
      </c>
      <c r="BD123" s="22" t="e">
        <f>#REF!</f>
        <v>#REF!</v>
      </c>
      <c r="BE123" s="22" t="e">
        <f>#REF!</f>
        <v>#REF!</v>
      </c>
      <c r="BF123" s="22" t="e">
        <f>#REF!</f>
        <v>#REF!</v>
      </c>
      <c r="BG123" s="94">
        <v>6</v>
      </c>
      <c r="BH123" s="22" t="e">
        <f t="shared" si="47"/>
        <v>#REF!</v>
      </c>
      <c r="BI123" s="22" t="e">
        <f t="shared" si="33"/>
        <v>#REF!</v>
      </c>
      <c r="BJ123" s="22" t="e">
        <f t="shared" si="34"/>
        <v>#REF!</v>
      </c>
      <c r="BK123" s="22" t="e">
        <f t="shared" si="26"/>
        <v>#REF!</v>
      </c>
      <c r="BL123" s="103">
        <v>1</v>
      </c>
    </row>
    <row r="124" spans="1:64" ht="37.5" x14ac:dyDescent="0.25">
      <c r="A124" s="106"/>
      <c r="B124" s="89" t="s">
        <v>194</v>
      </c>
      <c r="C124" s="91" t="e">
        <f>SUM(C125:C137)</f>
        <v>#REF!</v>
      </c>
      <c r="D124" s="91" t="e">
        <f t="shared" si="24"/>
        <v>#REF!</v>
      </c>
      <c r="E124" s="91" t="e">
        <f t="shared" si="25"/>
        <v>#REF!</v>
      </c>
      <c r="F124" s="91" t="e">
        <f t="shared" ref="F124:BJ124" si="48">SUM(F125:F137)</f>
        <v>#REF!</v>
      </c>
      <c r="G124" s="91" t="e">
        <f t="shared" si="48"/>
        <v>#REF!</v>
      </c>
      <c r="H124" s="91" t="e">
        <f t="shared" si="48"/>
        <v>#REF!</v>
      </c>
      <c r="I124" s="91" t="e">
        <f t="shared" si="48"/>
        <v>#REF!</v>
      </c>
      <c r="J124" s="91" t="e">
        <f t="shared" si="48"/>
        <v>#REF!</v>
      </c>
      <c r="K124" s="91" t="e">
        <f t="shared" si="48"/>
        <v>#REF!</v>
      </c>
      <c r="L124" s="91" t="e">
        <f t="shared" si="48"/>
        <v>#REF!</v>
      </c>
      <c r="M124" s="91" t="e">
        <f t="shared" si="48"/>
        <v>#REF!</v>
      </c>
      <c r="N124" s="91" t="e">
        <f t="shared" si="48"/>
        <v>#REF!</v>
      </c>
      <c r="O124" s="91" t="e">
        <f t="shared" si="48"/>
        <v>#REF!</v>
      </c>
      <c r="P124" s="91" t="e">
        <f t="shared" si="48"/>
        <v>#REF!</v>
      </c>
      <c r="Q124" s="91" t="e">
        <f t="shared" si="48"/>
        <v>#REF!</v>
      </c>
      <c r="R124" s="91" t="e">
        <f t="shared" si="48"/>
        <v>#REF!</v>
      </c>
      <c r="S124" s="91" t="e">
        <f t="shared" si="48"/>
        <v>#REF!</v>
      </c>
      <c r="T124" s="91" t="e">
        <f t="shared" si="48"/>
        <v>#REF!</v>
      </c>
      <c r="U124" s="91" t="e">
        <f t="shared" si="48"/>
        <v>#REF!</v>
      </c>
      <c r="V124" s="91" t="e">
        <f t="shared" si="48"/>
        <v>#REF!</v>
      </c>
      <c r="W124" s="91" t="e">
        <f t="shared" si="48"/>
        <v>#REF!</v>
      </c>
      <c r="X124" s="91" t="e">
        <f t="shared" si="48"/>
        <v>#REF!</v>
      </c>
      <c r="Y124" s="91" t="e">
        <f t="shared" si="48"/>
        <v>#REF!</v>
      </c>
      <c r="Z124" s="91" t="e">
        <f t="shared" si="48"/>
        <v>#REF!</v>
      </c>
      <c r="AA124" s="91" t="e">
        <f t="shared" si="48"/>
        <v>#REF!</v>
      </c>
      <c r="AB124" s="91" t="e">
        <f t="shared" si="48"/>
        <v>#REF!</v>
      </c>
      <c r="AC124" s="91" t="e">
        <f t="shared" si="48"/>
        <v>#REF!</v>
      </c>
      <c r="AD124" s="91" t="e">
        <f t="shared" si="48"/>
        <v>#REF!</v>
      </c>
      <c r="AE124" s="91" t="e">
        <f t="shared" si="48"/>
        <v>#REF!</v>
      </c>
      <c r="AF124" s="91" t="e">
        <f t="shared" si="48"/>
        <v>#REF!</v>
      </c>
      <c r="AG124" s="91" t="e">
        <f t="shared" si="48"/>
        <v>#REF!</v>
      </c>
      <c r="AH124" s="91" t="e">
        <f t="shared" si="48"/>
        <v>#REF!</v>
      </c>
      <c r="AI124" s="91" t="e">
        <f t="shared" si="48"/>
        <v>#REF!</v>
      </c>
      <c r="AJ124" s="91" t="e">
        <f t="shared" si="48"/>
        <v>#REF!</v>
      </c>
      <c r="AK124" s="91" t="e">
        <f t="shared" si="48"/>
        <v>#REF!</v>
      </c>
      <c r="AL124" s="91" t="e">
        <f t="shared" si="48"/>
        <v>#REF!</v>
      </c>
      <c r="AM124" s="91" t="e">
        <f t="shared" si="48"/>
        <v>#REF!</v>
      </c>
      <c r="AN124" s="91" t="e">
        <f t="shared" si="48"/>
        <v>#REF!</v>
      </c>
      <c r="AO124" s="91" t="e">
        <f t="shared" si="48"/>
        <v>#REF!</v>
      </c>
      <c r="AP124" s="91" t="e">
        <f t="shared" si="48"/>
        <v>#REF!</v>
      </c>
      <c r="AQ124" s="91" t="e">
        <f t="shared" si="48"/>
        <v>#REF!</v>
      </c>
      <c r="AR124" s="91" t="e">
        <f t="shared" si="48"/>
        <v>#REF!</v>
      </c>
      <c r="AS124" s="91" t="e">
        <f t="shared" si="48"/>
        <v>#REF!</v>
      </c>
      <c r="AT124" s="91" t="e">
        <f t="shared" si="48"/>
        <v>#REF!</v>
      </c>
      <c r="AU124" s="91" t="e">
        <f t="shared" si="48"/>
        <v>#REF!</v>
      </c>
      <c r="AV124" s="91" t="e">
        <f t="shared" si="48"/>
        <v>#REF!</v>
      </c>
      <c r="AW124" s="91" t="e">
        <f t="shared" si="48"/>
        <v>#REF!</v>
      </c>
      <c r="AX124" s="91" t="e">
        <f t="shared" si="48"/>
        <v>#REF!</v>
      </c>
      <c r="AY124" s="91" t="e">
        <f t="shared" si="48"/>
        <v>#REF!</v>
      </c>
      <c r="AZ124" s="91" t="e">
        <f t="shared" si="48"/>
        <v>#REF!</v>
      </c>
      <c r="BA124" s="91" t="e">
        <f t="shared" si="48"/>
        <v>#REF!</v>
      </c>
      <c r="BB124" s="91" t="e">
        <f t="shared" si="48"/>
        <v>#REF!</v>
      </c>
      <c r="BC124" s="91" t="e">
        <f t="shared" si="48"/>
        <v>#REF!</v>
      </c>
      <c r="BD124" s="91" t="e">
        <f t="shared" si="48"/>
        <v>#REF!</v>
      </c>
      <c r="BE124" s="91" t="e">
        <f t="shared" si="48"/>
        <v>#REF!</v>
      </c>
      <c r="BF124" s="91" t="e">
        <f t="shared" si="48"/>
        <v>#REF!</v>
      </c>
      <c r="BG124" s="91">
        <v>422</v>
      </c>
      <c r="BH124" s="91" t="e">
        <f t="shared" si="48"/>
        <v>#REF!</v>
      </c>
      <c r="BI124" s="91" t="e">
        <f t="shared" si="48"/>
        <v>#REF!</v>
      </c>
      <c r="BJ124" s="91" t="e">
        <f t="shared" si="48"/>
        <v>#REF!</v>
      </c>
      <c r="BK124" s="91" t="e">
        <f t="shared" si="26"/>
        <v>#REF!</v>
      </c>
      <c r="BL124" s="103"/>
    </row>
    <row r="125" spans="1:64" x14ac:dyDescent="0.25">
      <c r="A125" s="82" t="s">
        <v>224</v>
      </c>
      <c r="B125" s="85" t="s">
        <v>195</v>
      </c>
      <c r="C125" s="94" t="e">
        <f t="shared" ref="C125:C137" si="49">S125+AM125</f>
        <v>#REF!</v>
      </c>
      <c r="D125" s="94" t="e">
        <f t="shared" si="24"/>
        <v>#REF!</v>
      </c>
      <c r="E125" s="94" t="e">
        <f t="shared" si="25"/>
        <v>#REF!</v>
      </c>
      <c r="F125" s="94" t="e">
        <f t="shared" ref="F125:F137" si="50">T125+AN125</f>
        <v>#REF!</v>
      </c>
      <c r="G125" s="22" t="e">
        <f t="shared" si="27"/>
        <v>#REF!</v>
      </c>
      <c r="H125" s="22" t="e">
        <f t="shared" si="27"/>
        <v>#REF!</v>
      </c>
      <c r="I125" s="22" t="e">
        <f t="shared" si="28"/>
        <v>#REF!</v>
      </c>
      <c r="J125" s="22" t="e">
        <f t="shared" si="28"/>
        <v>#REF!</v>
      </c>
      <c r="K125" s="22" t="e">
        <f t="shared" si="29"/>
        <v>#REF!</v>
      </c>
      <c r="L125" s="22" t="e">
        <f t="shared" si="29"/>
        <v>#REF!</v>
      </c>
      <c r="M125" s="22" t="e">
        <f t="shared" si="30"/>
        <v>#REF!</v>
      </c>
      <c r="N125" s="22" t="e">
        <f t="shared" si="30"/>
        <v>#REF!</v>
      </c>
      <c r="O125" s="22" t="e">
        <f t="shared" si="31"/>
        <v>#REF!</v>
      </c>
      <c r="P125" s="22" t="e">
        <f t="shared" si="31"/>
        <v>#REF!</v>
      </c>
      <c r="Q125" s="22" t="e">
        <f t="shared" si="32"/>
        <v>#REF!</v>
      </c>
      <c r="R125" s="22" t="e">
        <f t="shared" si="32"/>
        <v>#REF!</v>
      </c>
      <c r="S125" s="22" t="e">
        <f>#REF!</f>
        <v>#REF!</v>
      </c>
      <c r="T125" s="22" t="e">
        <f>#REF!</f>
        <v>#REF!</v>
      </c>
      <c r="U125" s="22" t="e">
        <f>#REF!</f>
        <v>#REF!</v>
      </c>
      <c r="V125" s="22" t="e">
        <f>#REF!</f>
        <v>#REF!</v>
      </c>
      <c r="W125" s="22" t="e">
        <f>#REF!</f>
        <v>#REF!</v>
      </c>
      <c r="X125" s="22" t="e">
        <f>#REF!</f>
        <v>#REF!</v>
      </c>
      <c r="Y125" s="22" t="e">
        <f>#REF!</f>
        <v>#REF!</v>
      </c>
      <c r="Z125" s="22" t="e">
        <f>#REF!</f>
        <v>#REF!</v>
      </c>
      <c r="AA125" s="22" t="e">
        <f>#REF!</f>
        <v>#REF!</v>
      </c>
      <c r="AB125" s="22" t="e">
        <f>#REF!</f>
        <v>#REF!</v>
      </c>
      <c r="AC125" s="22" t="e">
        <f>#REF!</f>
        <v>#REF!</v>
      </c>
      <c r="AD125" s="22" t="e">
        <f>#REF!</f>
        <v>#REF!</v>
      </c>
      <c r="AE125" s="22" t="e">
        <f>#REF!</f>
        <v>#REF!</v>
      </c>
      <c r="AF125" s="22" t="e">
        <f>#REF!</f>
        <v>#REF!</v>
      </c>
      <c r="AG125" s="22" t="e">
        <f>#REF!</f>
        <v>#REF!</v>
      </c>
      <c r="AH125" s="22" t="e">
        <f>#REF!</f>
        <v>#REF!</v>
      </c>
      <c r="AI125" s="22" t="e">
        <f>#REF!</f>
        <v>#REF!</v>
      </c>
      <c r="AJ125" s="22" t="e">
        <f>#REF!</f>
        <v>#REF!</v>
      </c>
      <c r="AK125" s="22" t="e">
        <f>#REF!</f>
        <v>#REF!</v>
      </c>
      <c r="AL125" s="22" t="e">
        <f>#REF!</f>
        <v>#REF!</v>
      </c>
      <c r="AM125" s="22" t="e">
        <f>#REF!</f>
        <v>#REF!</v>
      </c>
      <c r="AN125" s="22" t="e">
        <f>#REF!</f>
        <v>#REF!</v>
      </c>
      <c r="AO125" s="22" t="e">
        <f>#REF!</f>
        <v>#REF!</v>
      </c>
      <c r="AP125" s="22" t="e">
        <f>#REF!</f>
        <v>#REF!</v>
      </c>
      <c r="AQ125" s="22" t="e">
        <f>#REF!</f>
        <v>#REF!</v>
      </c>
      <c r="AR125" s="22" t="e">
        <f>#REF!</f>
        <v>#REF!</v>
      </c>
      <c r="AS125" s="22" t="e">
        <f>#REF!</f>
        <v>#REF!</v>
      </c>
      <c r="AT125" s="22" t="e">
        <f>#REF!</f>
        <v>#REF!</v>
      </c>
      <c r="AU125" s="22" t="e">
        <f>#REF!</f>
        <v>#REF!</v>
      </c>
      <c r="AV125" s="22" t="e">
        <f>#REF!</f>
        <v>#REF!</v>
      </c>
      <c r="AW125" s="22" t="e">
        <f>#REF!</f>
        <v>#REF!</v>
      </c>
      <c r="AX125" s="22" t="e">
        <f>#REF!</f>
        <v>#REF!</v>
      </c>
      <c r="AY125" s="22" t="e">
        <f>#REF!</f>
        <v>#REF!</v>
      </c>
      <c r="AZ125" s="22" t="e">
        <f>#REF!</f>
        <v>#REF!</v>
      </c>
      <c r="BA125" s="22" t="e">
        <f>#REF!</f>
        <v>#REF!</v>
      </c>
      <c r="BB125" s="22" t="e">
        <f>#REF!</f>
        <v>#REF!</v>
      </c>
      <c r="BC125" s="22" t="e">
        <f>#REF!</f>
        <v>#REF!</v>
      </c>
      <c r="BD125" s="22" t="e">
        <f>#REF!</f>
        <v>#REF!</v>
      </c>
      <c r="BE125" s="22" t="e">
        <f>#REF!</f>
        <v>#REF!</v>
      </c>
      <c r="BF125" s="22" t="e">
        <f>#REF!</f>
        <v>#REF!</v>
      </c>
      <c r="BG125" s="94">
        <v>32</v>
      </c>
      <c r="BH125" s="22" t="e">
        <f t="shared" ref="BH125:BH137" si="51">D125-BG125</f>
        <v>#REF!</v>
      </c>
      <c r="BI125" s="22" t="e">
        <f t="shared" si="33"/>
        <v>#REF!</v>
      </c>
      <c r="BJ125" s="22" t="e">
        <f t="shared" si="34"/>
        <v>#REF!</v>
      </c>
      <c r="BK125" s="22" t="e">
        <f t="shared" si="26"/>
        <v>#REF!</v>
      </c>
      <c r="BL125" s="103">
        <v>1</v>
      </c>
    </row>
    <row r="126" spans="1:64" ht="15.75" x14ac:dyDescent="0.25">
      <c r="A126" s="82" t="s">
        <v>225</v>
      </c>
      <c r="B126" s="24" t="s">
        <v>196</v>
      </c>
      <c r="C126" s="22" t="e">
        <f t="shared" si="49"/>
        <v>#REF!</v>
      </c>
      <c r="D126" s="22" t="e">
        <f t="shared" si="24"/>
        <v>#REF!</v>
      </c>
      <c r="E126" s="22" t="e">
        <f t="shared" si="25"/>
        <v>#REF!</v>
      </c>
      <c r="F126" s="22" t="e">
        <f t="shared" si="50"/>
        <v>#REF!</v>
      </c>
      <c r="G126" s="22" t="e">
        <f t="shared" si="27"/>
        <v>#REF!</v>
      </c>
      <c r="H126" s="22" t="e">
        <f t="shared" si="27"/>
        <v>#REF!</v>
      </c>
      <c r="I126" s="22" t="e">
        <f t="shared" si="28"/>
        <v>#REF!</v>
      </c>
      <c r="J126" s="22" t="e">
        <f t="shared" si="28"/>
        <v>#REF!</v>
      </c>
      <c r="K126" s="22" t="e">
        <f t="shared" si="29"/>
        <v>#REF!</v>
      </c>
      <c r="L126" s="22" t="e">
        <f t="shared" si="29"/>
        <v>#REF!</v>
      </c>
      <c r="M126" s="22" t="e">
        <f t="shared" si="30"/>
        <v>#REF!</v>
      </c>
      <c r="N126" s="22" t="e">
        <f t="shared" si="30"/>
        <v>#REF!</v>
      </c>
      <c r="O126" s="22" t="e">
        <f t="shared" si="31"/>
        <v>#REF!</v>
      </c>
      <c r="P126" s="22" t="e">
        <f t="shared" si="31"/>
        <v>#REF!</v>
      </c>
      <c r="Q126" s="22" t="e">
        <f t="shared" si="32"/>
        <v>#REF!</v>
      </c>
      <c r="R126" s="22" t="e">
        <f t="shared" si="32"/>
        <v>#REF!</v>
      </c>
      <c r="S126" s="22" t="e">
        <f>#REF!</f>
        <v>#REF!</v>
      </c>
      <c r="T126" s="22" t="e">
        <f>#REF!</f>
        <v>#REF!</v>
      </c>
      <c r="U126" s="22" t="e">
        <f>#REF!</f>
        <v>#REF!</v>
      </c>
      <c r="V126" s="22" t="e">
        <f>#REF!</f>
        <v>#REF!</v>
      </c>
      <c r="W126" s="22" t="e">
        <f>#REF!</f>
        <v>#REF!</v>
      </c>
      <c r="X126" s="22" t="e">
        <f>#REF!</f>
        <v>#REF!</v>
      </c>
      <c r="Y126" s="22" t="e">
        <f>#REF!</f>
        <v>#REF!</v>
      </c>
      <c r="Z126" s="22" t="e">
        <f>#REF!</f>
        <v>#REF!</v>
      </c>
      <c r="AA126" s="22" t="e">
        <f>#REF!</f>
        <v>#REF!</v>
      </c>
      <c r="AB126" s="22" t="e">
        <f>#REF!</f>
        <v>#REF!</v>
      </c>
      <c r="AC126" s="22" t="e">
        <f>#REF!</f>
        <v>#REF!</v>
      </c>
      <c r="AD126" s="22" t="e">
        <f>#REF!</f>
        <v>#REF!</v>
      </c>
      <c r="AE126" s="22" t="e">
        <f>#REF!</f>
        <v>#REF!</v>
      </c>
      <c r="AF126" s="22" t="e">
        <f>#REF!</f>
        <v>#REF!</v>
      </c>
      <c r="AG126" s="22" t="e">
        <f>#REF!</f>
        <v>#REF!</v>
      </c>
      <c r="AH126" s="22" t="e">
        <f>#REF!</f>
        <v>#REF!</v>
      </c>
      <c r="AI126" s="22" t="e">
        <f>#REF!</f>
        <v>#REF!</v>
      </c>
      <c r="AJ126" s="22" t="e">
        <f>#REF!</f>
        <v>#REF!</v>
      </c>
      <c r="AK126" s="22" t="e">
        <f>#REF!</f>
        <v>#REF!</v>
      </c>
      <c r="AL126" s="22" t="e">
        <f>#REF!</f>
        <v>#REF!</v>
      </c>
      <c r="AM126" s="22" t="e">
        <f>#REF!</f>
        <v>#REF!</v>
      </c>
      <c r="AN126" s="22" t="e">
        <f>#REF!</f>
        <v>#REF!</v>
      </c>
      <c r="AO126" s="22" t="e">
        <f>#REF!</f>
        <v>#REF!</v>
      </c>
      <c r="AP126" s="22" t="e">
        <f>#REF!</f>
        <v>#REF!</v>
      </c>
      <c r="AQ126" s="22" t="e">
        <f>#REF!</f>
        <v>#REF!</v>
      </c>
      <c r="AR126" s="22" t="e">
        <f>#REF!</f>
        <v>#REF!</v>
      </c>
      <c r="AS126" s="22" t="e">
        <f>#REF!</f>
        <v>#REF!</v>
      </c>
      <c r="AT126" s="22" t="e">
        <f>#REF!</f>
        <v>#REF!</v>
      </c>
      <c r="AU126" s="22" t="e">
        <f>#REF!</f>
        <v>#REF!</v>
      </c>
      <c r="AV126" s="22" t="e">
        <f>#REF!</f>
        <v>#REF!</v>
      </c>
      <c r="AW126" s="22" t="e">
        <f>#REF!</f>
        <v>#REF!</v>
      </c>
      <c r="AX126" s="22" t="e">
        <f>#REF!</f>
        <v>#REF!</v>
      </c>
      <c r="AY126" s="22" t="e">
        <f>#REF!</f>
        <v>#REF!</v>
      </c>
      <c r="AZ126" s="22" t="e">
        <f>#REF!</f>
        <v>#REF!</v>
      </c>
      <c r="BA126" s="22" t="e">
        <f>#REF!</f>
        <v>#REF!</v>
      </c>
      <c r="BB126" s="22" t="e">
        <f>#REF!</f>
        <v>#REF!</v>
      </c>
      <c r="BC126" s="22" t="e">
        <f>#REF!</f>
        <v>#REF!</v>
      </c>
      <c r="BD126" s="22" t="e">
        <f>#REF!</f>
        <v>#REF!</v>
      </c>
      <c r="BE126" s="22" t="e">
        <f>#REF!</f>
        <v>#REF!</v>
      </c>
      <c r="BF126" s="22" t="e">
        <f>#REF!</f>
        <v>#REF!</v>
      </c>
      <c r="BG126" s="22">
        <v>19</v>
      </c>
      <c r="BH126" s="22" t="e">
        <f t="shared" si="51"/>
        <v>#REF!</v>
      </c>
      <c r="BI126" s="22" t="e">
        <f t="shared" si="33"/>
        <v>#REF!</v>
      </c>
      <c r="BJ126" s="22" t="e">
        <f t="shared" si="34"/>
        <v>#REF!</v>
      </c>
      <c r="BK126" s="22" t="e">
        <f t="shared" si="26"/>
        <v>#REF!</v>
      </c>
      <c r="BL126" s="103">
        <v>1</v>
      </c>
    </row>
    <row r="127" spans="1:64" x14ac:dyDescent="0.25">
      <c r="A127" s="82" t="s">
        <v>226</v>
      </c>
      <c r="B127" s="85" t="s">
        <v>197</v>
      </c>
      <c r="C127" s="94" t="e">
        <f t="shared" si="49"/>
        <v>#REF!</v>
      </c>
      <c r="D127" s="94" t="e">
        <f t="shared" si="24"/>
        <v>#REF!</v>
      </c>
      <c r="E127" s="94" t="e">
        <f t="shared" si="25"/>
        <v>#REF!</v>
      </c>
      <c r="F127" s="94" t="e">
        <f t="shared" si="50"/>
        <v>#REF!</v>
      </c>
      <c r="G127" s="22" t="e">
        <f t="shared" si="27"/>
        <v>#REF!</v>
      </c>
      <c r="H127" s="22" t="e">
        <f t="shared" si="27"/>
        <v>#REF!</v>
      </c>
      <c r="I127" s="22" t="e">
        <f t="shared" si="28"/>
        <v>#REF!</v>
      </c>
      <c r="J127" s="22" t="e">
        <f t="shared" si="28"/>
        <v>#REF!</v>
      </c>
      <c r="K127" s="22" t="e">
        <f t="shared" si="29"/>
        <v>#REF!</v>
      </c>
      <c r="L127" s="22" t="e">
        <f t="shared" si="29"/>
        <v>#REF!</v>
      </c>
      <c r="M127" s="22" t="e">
        <f t="shared" si="30"/>
        <v>#REF!</v>
      </c>
      <c r="N127" s="22" t="e">
        <f t="shared" si="30"/>
        <v>#REF!</v>
      </c>
      <c r="O127" s="22" t="e">
        <f t="shared" si="31"/>
        <v>#REF!</v>
      </c>
      <c r="P127" s="22" t="e">
        <f t="shared" si="31"/>
        <v>#REF!</v>
      </c>
      <c r="Q127" s="22" t="e">
        <f t="shared" si="32"/>
        <v>#REF!</v>
      </c>
      <c r="R127" s="22" t="e">
        <f t="shared" si="32"/>
        <v>#REF!</v>
      </c>
      <c r="S127" s="22" t="e">
        <f>#REF!</f>
        <v>#REF!</v>
      </c>
      <c r="T127" s="22" t="e">
        <f>#REF!</f>
        <v>#REF!</v>
      </c>
      <c r="U127" s="22" t="e">
        <f>#REF!</f>
        <v>#REF!</v>
      </c>
      <c r="V127" s="22" t="e">
        <f>#REF!</f>
        <v>#REF!</v>
      </c>
      <c r="W127" s="22" t="e">
        <f>#REF!</f>
        <v>#REF!</v>
      </c>
      <c r="X127" s="22" t="e">
        <f>#REF!</f>
        <v>#REF!</v>
      </c>
      <c r="Y127" s="22" t="e">
        <f>#REF!</f>
        <v>#REF!</v>
      </c>
      <c r="Z127" s="22" t="e">
        <f>#REF!</f>
        <v>#REF!</v>
      </c>
      <c r="AA127" s="22" t="e">
        <f>#REF!</f>
        <v>#REF!</v>
      </c>
      <c r="AB127" s="22" t="e">
        <f>#REF!</f>
        <v>#REF!</v>
      </c>
      <c r="AC127" s="22" t="e">
        <f>#REF!</f>
        <v>#REF!</v>
      </c>
      <c r="AD127" s="22" t="e">
        <f>#REF!</f>
        <v>#REF!</v>
      </c>
      <c r="AE127" s="22" t="e">
        <f>#REF!</f>
        <v>#REF!</v>
      </c>
      <c r="AF127" s="22" t="e">
        <f>#REF!</f>
        <v>#REF!</v>
      </c>
      <c r="AG127" s="22" t="e">
        <f>#REF!</f>
        <v>#REF!</v>
      </c>
      <c r="AH127" s="22" t="e">
        <f>#REF!</f>
        <v>#REF!</v>
      </c>
      <c r="AI127" s="22" t="e">
        <f>#REF!</f>
        <v>#REF!</v>
      </c>
      <c r="AJ127" s="22" t="e">
        <f>#REF!</f>
        <v>#REF!</v>
      </c>
      <c r="AK127" s="22" t="e">
        <f>#REF!</f>
        <v>#REF!</v>
      </c>
      <c r="AL127" s="22" t="e">
        <f>#REF!</f>
        <v>#REF!</v>
      </c>
      <c r="AM127" s="22" t="e">
        <f>#REF!</f>
        <v>#REF!</v>
      </c>
      <c r="AN127" s="22" t="e">
        <f>#REF!</f>
        <v>#REF!</v>
      </c>
      <c r="AO127" s="22" t="e">
        <f>#REF!</f>
        <v>#REF!</v>
      </c>
      <c r="AP127" s="22" t="e">
        <f>#REF!</f>
        <v>#REF!</v>
      </c>
      <c r="AQ127" s="22" t="e">
        <f>#REF!</f>
        <v>#REF!</v>
      </c>
      <c r="AR127" s="22" t="e">
        <f>#REF!</f>
        <v>#REF!</v>
      </c>
      <c r="AS127" s="22" t="e">
        <f>#REF!</f>
        <v>#REF!</v>
      </c>
      <c r="AT127" s="22" t="e">
        <f>#REF!</f>
        <v>#REF!</v>
      </c>
      <c r="AU127" s="22" t="e">
        <f>#REF!</f>
        <v>#REF!</v>
      </c>
      <c r="AV127" s="22" t="e">
        <f>#REF!</f>
        <v>#REF!</v>
      </c>
      <c r="AW127" s="22" t="e">
        <f>#REF!</f>
        <v>#REF!</v>
      </c>
      <c r="AX127" s="22" t="e">
        <f>#REF!</f>
        <v>#REF!</v>
      </c>
      <c r="AY127" s="22" t="e">
        <f>#REF!</f>
        <v>#REF!</v>
      </c>
      <c r="AZ127" s="22" t="e">
        <f>#REF!</f>
        <v>#REF!</v>
      </c>
      <c r="BA127" s="22" t="e">
        <f>#REF!</f>
        <v>#REF!</v>
      </c>
      <c r="BB127" s="22" t="e">
        <f>#REF!</f>
        <v>#REF!</v>
      </c>
      <c r="BC127" s="22" t="e">
        <f>#REF!</f>
        <v>#REF!</v>
      </c>
      <c r="BD127" s="22" t="e">
        <f>#REF!</f>
        <v>#REF!</v>
      </c>
      <c r="BE127" s="22" t="e">
        <f>#REF!</f>
        <v>#REF!</v>
      </c>
      <c r="BF127" s="22" t="e">
        <f>#REF!</f>
        <v>#REF!</v>
      </c>
      <c r="BG127" s="94">
        <v>38</v>
      </c>
      <c r="BH127" s="22" t="e">
        <f t="shared" si="51"/>
        <v>#REF!</v>
      </c>
      <c r="BI127" s="22" t="e">
        <f t="shared" si="33"/>
        <v>#REF!</v>
      </c>
      <c r="BJ127" s="22" t="e">
        <f t="shared" si="34"/>
        <v>#REF!</v>
      </c>
      <c r="BK127" s="94" t="e">
        <f t="shared" si="26"/>
        <v>#REF!</v>
      </c>
      <c r="BL127" s="103">
        <v>1</v>
      </c>
    </row>
    <row r="128" spans="1:64" x14ac:dyDescent="0.25">
      <c r="A128" s="82" t="s">
        <v>227</v>
      </c>
      <c r="B128" s="85" t="s">
        <v>198</v>
      </c>
      <c r="C128" s="94" t="e">
        <f t="shared" si="49"/>
        <v>#REF!</v>
      </c>
      <c r="D128" s="94" t="e">
        <f t="shared" si="24"/>
        <v>#REF!</v>
      </c>
      <c r="E128" s="94" t="e">
        <f t="shared" si="25"/>
        <v>#REF!</v>
      </c>
      <c r="F128" s="94" t="e">
        <f t="shared" si="50"/>
        <v>#REF!</v>
      </c>
      <c r="G128" s="22" t="e">
        <f t="shared" si="27"/>
        <v>#REF!</v>
      </c>
      <c r="H128" s="22" t="e">
        <f t="shared" si="27"/>
        <v>#REF!</v>
      </c>
      <c r="I128" s="22" t="e">
        <f t="shared" si="28"/>
        <v>#REF!</v>
      </c>
      <c r="J128" s="22" t="e">
        <f t="shared" si="28"/>
        <v>#REF!</v>
      </c>
      <c r="K128" s="22" t="e">
        <f t="shared" si="29"/>
        <v>#REF!</v>
      </c>
      <c r="L128" s="22" t="e">
        <f t="shared" si="29"/>
        <v>#REF!</v>
      </c>
      <c r="M128" s="22" t="e">
        <f t="shared" si="30"/>
        <v>#REF!</v>
      </c>
      <c r="N128" s="22" t="e">
        <f t="shared" si="30"/>
        <v>#REF!</v>
      </c>
      <c r="O128" s="22" t="e">
        <f t="shared" si="31"/>
        <v>#REF!</v>
      </c>
      <c r="P128" s="22" t="e">
        <f t="shared" si="31"/>
        <v>#REF!</v>
      </c>
      <c r="Q128" s="22" t="e">
        <f t="shared" si="32"/>
        <v>#REF!</v>
      </c>
      <c r="R128" s="22" t="e">
        <f t="shared" si="32"/>
        <v>#REF!</v>
      </c>
      <c r="S128" s="22" t="e">
        <f>#REF!</f>
        <v>#REF!</v>
      </c>
      <c r="T128" s="22" t="e">
        <f>#REF!</f>
        <v>#REF!</v>
      </c>
      <c r="U128" s="22" t="e">
        <f>#REF!</f>
        <v>#REF!</v>
      </c>
      <c r="V128" s="22" t="e">
        <f>#REF!</f>
        <v>#REF!</v>
      </c>
      <c r="W128" s="22" t="e">
        <f>#REF!</f>
        <v>#REF!</v>
      </c>
      <c r="X128" s="22" t="e">
        <f>#REF!</f>
        <v>#REF!</v>
      </c>
      <c r="Y128" s="22" t="e">
        <f>#REF!</f>
        <v>#REF!</v>
      </c>
      <c r="Z128" s="22" t="e">
        <f>#REF!</f>
        <v>#REF!</v>
      </c>
      <c r="AA128" s="22" t="e">
        <f>#REF!</f>
        <v>#REF!</v>
      </c>
      <c r="AB128" s="22" t="e">
        <f>#REF!</f>
        <v>#REF!</v>
      </c>
      <c r="AC128" s="22" t="e">
        <f>#REF!</f>
        <v>#REF!</v>
      </c>
      <c r="AD128" s="22" t="e">
        <f>#REF!</f>
        <v>#REF!</v>
      </c>
      <c r="AE128" s="22" t="e">
        <f>#REF!</f>
        <v>#REF!</v>
      </c>
      <c r="AF128" s="22" t="e">
        <f>#REF!</f>
        <v>#REF!</v>
      </c>
      <c r="AG128" s="22" t="e">
        <f>#REF!</f>
        <v>#REF!</v>
      </c>
      <c r="AH128" s="22" t="e">
        <f>#REF!</f>
        <v>#REF!</v>
      </c>
      <c r="AI128" s="22" t="e">
        <f>#REF!</f>
        <v>#REF!</v>
      </c>
      <c r="AJ128" s="22" t="e">
        <f>#REF!</f>
        <v>#REF!</v>
      </c>
      <c r="AK128" s="22" t="e">
        <f>#REF!</f>
        <v>#REF!</v>
      </c>
      <c r="AL128" s="22" t="e">
        <f>#REF!</f>
        <v>#REF!</v>
      </c>
      <c r="AM128" s="22" t="e">
        <f>#REF!</f>
        <v>#REF!</v>
      </c>
      <c r="AN128" s="22" t="e">
        <f>#REF!</f>
        <v>#REF!</v>
      </c>
      <c r="AO128" s="22" t="e">
        <f>#REF!</f>
        <v>#REF!</v>
      </c>
      <c r="AP128" s="22" t="e">
        <f>#REF!</f>
        <v>#REF!</v>
      </c>
      <c r="AQ128" s="22" t="e">
        <f>#REF!</f>
        <v>#REF!</v>
      </c>
      <c r="AR128" s="22" t="e">
        <f>#REF!</f>
        <v>#REF!</v>
      </c>
      <c r="AS128" s="22" t="e">
        <f>#REF!</f>
        <v>#REF!</v>
      </c>
      <c r="AT128" s="22" t="e">
        <f>#REF!</f>
        <v>#REF!</v>
      </c>
      <c r="AU128" s="22" t="e">
        <f>#REF!</f>
        <v>#REF!</v>
      </c>
      <c r="AV128" s="22" t="e">
        <f>#REF!</f>
        <v>#REF!</v>
      </c>
      <c r="AW128" s="22" t="e">
        <f>#REF!</f>
        <v>#REF!</v>
      </c>
      <c r="AX128" s="22" t="e">
        <f>#REF!</f>
        <v>#REF!</v>
      </c>
      <c r="AY128" s="22" t="e">
        <f>#REF!</f>
        <v>#REF!</v>
      </c>
      <c r="AZ128" s="22" t="e">
        <f>#REF!</f>
        <v>#REF!</v>
      </c>
      <c r="BA128" s="22" t="e">
        <f>#REF!</f>
        <v>#REF!</v>
      </c>
      <c r="BB128" s="22" t="e">
        <f>#REF!</f>
        <v>#REF!</v>
      </c>
      <c r="BC128" s="22" t="e">
        <f>#REF!</f>
        <v>#REF!</v>
      </c>
      <c r="BD128" s="22" t="e">
        <f>#REF!</f>
        <v>#REF!</v>
      </c>
      <c r="BE128" s="22" t="e">
        <f>#REF!</f>
        <v>#REF!</v>
      </c>
      <c r="BF128" s="22" t="e">
        <f>#REF!</f>
        <v>#REF!</v>
      </c>
      <c r="BG128" s="94">
        <v>34</v>
      </c>
      <c r="BH128" s="22" t="e">
        <f t="shared" si="51"/>
        <v>#REF!</v>
      </c>
      <c r="BI128" s="22" t="e">
        <f t="shared" si="33"/>
        <v>#REF!</v>
      </c>
      <c r="BJ128" s="22" t="e">
        <f t="shared" si="34"/>
        <v>#REF!</v>
      </c>
      <c r="BK128" s="94" t="e">
        <f t="shared" si="26"/>
        <v>#REF!</v>
      </c>
      <c r="BL128" s="103">
        <v>1</v>
      </c>
    </row>
    <row r="129" spans="1:64" x14ac:dyDescent="0.25">
      <c r="A129" s="82" t="s">
        <v>228</v>
      </c>
      <c r="B129" s="85" t="s">
        <v>199</v>
      </c>
      <c r="C129" s="94" t="e">
        <f t="shared" si="49"/>
        <v>#REF!</v>
      </c>
      <c r="D129" s="94" t="e">
        <f t="shared" si="24"/>
        <v>#REF!</v>
      </c>
      <c r="E129" s="94" t="e">
        <f t="shared" si="25"/>
        <v>#REF!</v>
      </c>
      <c r="F129" s="94" t="e">
        <f t="shared" si="50"/>
        <v>#REF!</v>
      </c>
      <c r="G129" s="22" t="e">
        <f t="shared" si="27"/>
        <v>#REF!</v>
      </c>
      <c r="H129" s="22" t="e">
        <f t="shared" si="27"/>
        <v>#REF!</v>
      </c>
      <c r="I129" s="22" t="e">
        <f t="shared" si="28"/>
        <v>#REF!</v>
      </c>
      <c r="J129" s="22" t="e">
        <f t="shared" si="28"/>
        <v>#REF!</v>
      </c>
      <c r="K129" s="22" t="e">
        <f t="shared" si="29"/>
        <v>#REF!</v>
      </c>
      <c r="L129" s="22" t="e">
        <f t="shared" si="29"/>
        <v>#REF!</v>
      </c>
      <c r="M129" s="22" t="e">
        <f t="shared" si="30"/>
        <v>#REF!</v>
      </c>
      <c r="N129" s="22" t="e">
        <f t="shared" si="30"/>
        <v>#REF!</v>
      </c>
      <c r="O129" s="22" t="e">
        <f t="shared" si="31"/>
        <v>#REF!</v>
      </c>
      <c r="P129" s="22" t="e">
        <f t="shared" si="31"/>
        <v>#REF!</v>
      </c>
      <c r="Q129" s="22" t="e">
        <f t="shared" si="32"/>
        <v>#REF!</v>
      </c>
      <c r="R129" s="22" t="e">
        <f t="shared" si="32"/>
        <v>#REF!</v>
      </c>
      <c r="S129" s="22" t="e">
        <f>#REF!</f>
        <v>#REF!</v>
      </c>
      <c r="T129" s="22" t="e">
        <f>#REF!</f>
        <v>#REF!</v>
      </c>
      <c r="U129" s="22" t="e">
        <f>#REF!</f>
        <v>#REF!</v>
      </c>
      <c r="V129" s="22" t="e">
        <f>#REF!</f>
        <v>#REF!</v>
      </c>
      <c r="W129" s="22" t="e">
        <f>#REF!</f>
        <v>#REF!</v>
      </c>
      <c r="X129" s="22" t="e">
        <f>#REF!</f>
        <v>#REF!</v>
      </c>
      <c r="Y129" s="22" t="e">
        <f>#REF!</f>
        <v>#REF!</v>
      </c>
      <c r="Z129" s="22" t="e">
        <f>#REF!</f>
        <v>#REF!</v>
      </c>
      <c r="AA129" s="22" t="e">
        <f>#REF!</f>
        <v>#REF!</v>
      </c>
      <c r="AB129" s="22" t="e">
        <f>#REF!</f>
        <v>#REF!</v>
      </c>
      <c r="AC129" s="22" t="e">
        <f>#REF!</f>
        <v>#REF!</v>
      </c>
      <c r="AD129" s="22" t="e">
        <f>#REF!</f>
        <v>#REF!</v>
      </c>
      <c r="AE129" s="22" t="e">
        <f>#REF!</f>
        <v>#REF!</v>
      </c>
      <c r="AF129" s="22" t="e">
        <f>#REF!</f>
        <v>#REF!</v>
      </c>
      <c r="AG129" s="22" t="e">
        <f>#REF!</f>
        <v>#REF!</v>
      </c>
      <c r="AH129" s="22" t="e">
        <f>#REF!</f>
        <v>#REF!</v>
      </c>
      <c r="AI129" s="22" t="e">
        <f>#REF!</f>
        <v>#REF!</v>
      </c>
      <c r="AJ129" s="22" t="e">
        <f>#REF!</f>
        <v>#REF!</v>
      </c>
      <c r="AK129" s="22" t="e">
        <f>#REF!</f>
        <v>#REF!</v>
      </c>
      <c r="AL129" s="22" t="e">
        <f>#REF!</f>
        <v>#REF!</v>
      </c>
      <c r="AM129" s="22" t="e">
        <f>#REF!</f>
        <v>#REF!</v>
      </c>
      <c r="AN129" s="22" t="e">
        <f>#REF!</f>
        <v>#REF!</v>
      </c>
      <c r="AO129" s="22" t="e">
        <f>#REF!</f>
        <v>#REF!</v>
      </c>
      <c r="AP129" s="22" t="e">
        <f>#REF!</f>
        <v>#REF!</v>
      </c>
      <c r="AQ129" s="22" t="e">
        <f>#REF!</f>
        <v>#REF!</v>
      </c>
      <c r="AR129" s="22" t="e">
        <f>#REF!</f>
        <v>#REF!</v>
      </c>
      <c r="AS129" s="22" t="e">
        <f>#REF!</f>
        <v>#REF!</v>
      </c>
      <c r="AT129" s="22" t="e">
        <f>#REF!</f>
        <v>#REF!</v>
      </c>
      <c r="AU129" s="22" t="e">
        <f>#REF!</f>
        <v>#REF!</v>
      </c>
      <c r="AV129" s="22" t="e">
        <f>#REF!</f>
        <v>#REF!</v>
      </c>
      <c r="AW129" s="22" t="e">
        <f>#REF!</f>
        <v>#REF!</v>
      </c>
      <c r="AX129" s="22" t="e">
        <f>#REF!</f>
        <v>#REF!</v>
      </c>
      <c r="AY129" s="22" t="e">
        <f>#REF!</f>
        <v>#REF!</v>
      </c>
      <c r="AZ129" s="22" t="e">
        <f>#REF!</f>
        <v>#REF!</v>
      </c>
      <c r="BA129" s="22" t="e">
        <f>#REF!</f>
        <v>#REF!</v>
      </c>
      <c r="BB129" s="22" t="e">
        <f>#REF!</f>
        <v>#REF!</v>
      </c>
      <c r="BC129" s="22" t="e">
        <f>#REF!</f>
        <v>#REF!</v>
      </c>
      <c r="BD129" s="22" t="e">
        <f>#REF!</f>
        <v>#REF!</v>
      </c>
      <c r="BE129" s="22" t="e">
        <f>#REF!</f>
        <v>#REF!</v>
      </c>
      <c r="BF129" s="22" t="e">
        <f>#REF!</f>
        <v>#REF!</v>
      </c>
      <c r="BG129" s="94">
        <v>33</v>
      </c>
      <c r="BH129" s="22" t="e">
        <f t="shared" si="51"/>
        <v>#REF!</v>
      </c>
      <c r="BI129" s="22" t="e">
        <f t="shared" si="33"/>
        <v>#REF!</v>
      </c>
      <c r="BJ129" s="22" t="e">
        <f t="shared" si="34"/>
        <v>#REF!</v>
      </c>
      <c r="BK129" s="94" t="e">
        <f t="shared" si="26"/>
        <v>#REF!</v>
      </c>
      <c r="BL129" s="103">
        <v>1</v>
      </c>
    </row>
    <row r="130" spans="1:64" x14ac:dyDescent="0.25">
      <c r="A130" s="82" t="s">
        <v>229</v>
      </c>
      <c r="B130" s="85" t="s">
        <v>200</v>
      </c>
      <c r="C130" s="94" t="e">
        <f t="shared" si="49"/>
        <v>#REF!</v>
      </c>
      <c r="D130" s="94" t="e">
        <f t="shared" si="24"/>
        <v>#REF!</v>
      </c>
      <c r="E130" s="94" t="e">
        <f t="shared" si="25"/>
        <v>#REF!</v>
      </c>
      <c r="F130" s="94" t="e">
        <f t="shared" si="50"/>
        <v>#REF!</v>
      </c>
      <c r="G130" s="22" t="e">
        <f t="shared" si="27"/>
        <v>#REF!</v>
      </c>
      <c r="H130" s="22" t="e">
        <f t="shared" si="27"/>
        <v>#REF!</v>
      </c>
      <c r="I130" s="22" t="e">
        <f t="shared" si="28"/>
        <v>#REF!</v>
      </c>
      <c r="J130" s="22" t="e">
        <f t="shared" si="28"/>
        <v>#REF!</v>
      </c>
      <c r="K130" s="22" t="e">
        <f t="shared" si="29"/>
        <v>#REF!</v>
      </c>
      <c r="L130" s="22" t="e">
        <f t="shared" si="29"/>
        <v>#REF!</v>
      </c>
      <c r="M130" s="22" t="e">
        <f t="shared" si="30"/>
        <v>#REF!</v>
      </c>
      <c r="N130" s="22" t="e">
        <f t="shared" si="30"/>
        <v>#REF!</v>
      </c>
      <c r="O130" s="22" t="e">
        <f t="shared" si="31"/>
        <v>#REF!</v>
      </c>
      <c r="P130" s="22" t="e">
        <f t="shared" si="31"/>
        <v>#REF!</v>
      </c>
      <c r="Q130" s="22" t="e">
        <f t="shared" si="32"/>
        <v>#REF!</v>
      </c>
      <c r="R130" s="22" t="e">
        <f t="shared" si="32"/>
        <v>#REF!</v>
      </c>
      <c r="S130" s="22" t="e">
        <f>#REF!</f>
        <v>#REF!</v>
      </c>
      <c r="T130" s="22" t="e">
        <f>#REF!</f>
        <v>#REF!</v>
      </c>
      <c r="U130" s="22" t="e">
        <f>#REF!</f>
        <v>#REF!</v>
      </c>
      <c r="V130" s="22" t="e">
        <f>#REF!</f>
        <v>#REF!</v>
      </c>
      <c r="W130" s="22" t="e">
        <f>#REF!</f>
        <v>#REF!</v>
      </c>
      <c r="X130" s="22" t="e">
        <f>#REF!</f>
        <v>#REF!</v>
      </c>
      <c r="Y130" s="22" t="e">
        <f>#REF!</f>
        <v>#REF!</v>
      </c>
      <c r="Z130" s="22" t="e">
        <f>#REF!</f>
        <v>#REF!</v>
      </c>
      <c r="AA130" s="22" t="e">
        <f>#REF!</f>
        <v>#REF!</v>
      </c>
      <c r="AB130" s="22" t="e">
        <f>#REF!</f>
        <v>#REF!</v>
      </c>
      <c r="AC130" s="22" t="e">
        <f>#REF!</f>
        <v>#REF!</v>
      </c>
      <c r="AD130" s="22" t="e">
        <f>#REF!</f>
        <v>#REF!</v>
      </c>
      <c r="AE130" s="22" t="e">
        <f>#REF!</f>
        <v>#REF!</v>
      </c>
      <c r="AF130" s="22" t="e">
        <f>#REF!</f>
        <v>#REF!</v>
      </c>
      <c r="AG130" s="22" t="e">
        <f>#REF!</f>
        <v>#REF!</v>
      </c>
      <c r="AH130" s="22" t="e">
        <f>#REF!</f>
        <v>#REF!</v>
      </c>
      <c r="AI130" s="22" t="e">
        <f>#REF!</f>
        <v>#REF!</v>
      </c>
      <c r="AJ130" s="22" t="e">
        <f>#REF!</f>
        <v>#REF!</v>
      </c>
      <c r="AK130" s="22" t="e">
        <f>#REF!</f>
        <v>#REF!</v>
      </c>
      <c r="AL130" s="22" t="e">
        <f>#REF!</f>
        <v>#REF!</v>
      </c>
      <c r="AM130" s="22" t="e">
        <f>#REF!</f>
        <v>#REF!</v>
      </c>
      <c r="AN130" s="22" t="e">
        <f>#REF!</f>
        <v>#REF!</v>
      </c>
      <c r="AO130" s="22" t="e">
        <f>#REF!</f>
        <v>#REF!</v>
      </c>
      <c r="AP130" s="22" t="e">
        <f>#REF!</f>
        <v>#REF!</v>
      </c>
      <c r="AQ130" s="22" t="e">
        <f>#REF!</f>
        <v>#REF!</v>
      </c>
      <c r="AR130" s="22" t="e">
        <f>#REF!</f>
        <v>#REF!</v>
      </c>
      <c r="AS130" s="22" t="e">
        <f>#REF!</f>
        <v>#REF!</v>
      </c>
      <c r="AT130" s="22" t="e">
        <f>#REF!</f>
        <v>#REF!</v>
      </c>
      <c r="AU130" s="22" t="e">
        <f>#REF!</f>
        <v>#REF!</v>
      </c>
      <c r="AV130" s="22" t="e">
        <f>#REF!</f>
        <v>#REF!</v>
      </c>
      <c r="AW130" s="22" t="e">
        <f>#REF!</f>
        <v>#REF!</v>
      </c>
      <c r="AX130" s="22" t="e">
        <f>#REF!</f>
        <v>#REF!</v>
      </c>
      <c r="AY130" s="22" t="e">
        <f>#REF!</f>
        <v>#REF!</v>
      </c>
      <c r="AZ130" s="22" t="e">
        <f>#REF!</f>
        <v>#REF!</v>
      </c>
      <c r="BA130" s="22" t="e">
        <f>#REF!</f>
        <v>#REF!</v>
      </c>
      <c r="BB130" s="22" t="e">
        <f>#REF!</f>
        <v>#REF!</v>
      </c>
      <c r="BC130" s="22" t="e">
        <f>#REF!</f>
        <v>#REF!</v>
      </c>
      <c r="BD130" s="22" t="e">
        <f>#REF!</f>
        <v>#REF!</v>
      </c>
      <c r="BE130" s="22" t="e">
        <f>#REF!</f>
        <v>#REF!</v>
      </c>
      <c r="BF130" s="22" t="e">
        <f>#REF!</f>
        <v>#REF!</v>
      </c>
      <c r="BG130" s="94">
        <v>18</v>
      </c>
      <c r="BH130" s="22" t="e">
        <f t="shared" si="51"/>
        <v>#REF!</v>
      </c>
      <c r="BI130" s="22" t="e">
        <f t="shared" si="33"/>
        <v>#REF!</v>
      </c>
      <c r="BJ130" s="22" t="e">
        <f t="shared" si="34"/>
        <v>#REF!</v>
      </c>
      <c r="BK130" s="94" t="e">
        <f t="shared" si="26"/>
        <v>#REF!</v>
      </c>
      <c r="BL130" s="103">
        <v>1</v>
      </c>
    </row>
    <row r="131" spans="1:64" ht="15.75" x14ac:dyDescent="0.25">
      <c r="A131" s="82" t="s">
        <v>230</v>
      </c>
      <c r="B131" s="24" t="s">
        <v>201</v>
      </c>
      <c r="C131" s="22" t="e">
        <f t="shared" si="49"/>
        <v>#REF!</v>
      </c>
      <c r="D131" s="22" t="e">
        <f t="shared" si="24"/>
        <v>#REF!</v>
      </c>
      <c r="E131" s="22" t="e">
        <f t="shared" si="25"/>
        <v>#REF!</v>
      </c>
      <c r="F131" s="22" t="e">
        <f t="shared" si="50"/>
        <v>#REF!</v>
      </c>
      <c r="G131" s="22" t="e">
        <f t="shared" si="27"/>
        <v>#REF!</v>
      </c>
      <c r="H131" s="22" t="e">
        <f t="shared" si="27"/>
        <v>#REF!</v>
      </c>
      <c r="I131" s="22" t="e">
        <f t="shared" si="28"/>
        <v>#REF!</v>
      </c>
      <c r="J131" s="22" t="e">
        <f t="shared" si="28"/>
        <v>#REF!</v>
      </c>
      <c r="K131" s="22" t="e">
        <f t="shared" si="29"/>
        <v>#REF!</v>
      </c>
      <c r="L131" s="22" t="e">
        <f t="shared" si="29"/>
        <v>#REF!</v>
      </c>
      <c r="M131" s="22" t="e">
        <f t="shared" si="30"/>
        <v>#REF!</v>
      </c>
      <c r="N131" s="22" t="e">
        <f t="shared" si="30"/>
        <v>#REF!</v>
      </c>
      <c r="O131" s="22" t="e">
        <f t="shared" si="31"/>
        <v>#REF!</v>
      </c>
      <c r="P131" s="22" t="e">
        <f t="shared" si="31"/>
        <v>#REF!</v>
      </c>
      <c r="Q131" s="22" t="e">
        <f t="shared" si="32"/>
        <v>#REF!</v>
      </c>
      <c r="R131" s="22" t="e">
        <f t="shared" si="32"/>
        <v>#REF!</v>
      </c>
      <c r="S131" s="22" t="e">
        <f>#REF!</f>
        <v>#REF!</v>
      </c>
      <c r="T131" s="22" t="e">
        <f>#REF!</f>
        <v>#REF!</v>
      </c>
      <c r="U131" s="22" t="e">
        <f>#REF!</f>
        <v>#REF!</v>
      </c>
      <c r="V131" s="22" t="e">
        <f>#REF!</f>
        <v>#REF!</v>
      </c>
      <c r="W131" s="22" t="e">
        <f>#REF!</f>
        <v>#REF!</v>
      </c>
      <c r="X131" s="22" t="e">
        <f>#REF!</f>
        <v>#REF!</v>
      </c>
      <c r="Y131" s="22" t="e">
        <f>#REF!</f>
        <v>#REF!</v>
      </c>
      <c r="Z131" s="22" t="e">
        <f>#REF!</f>
        <v>#REF!</v>
      </c>
      <c r="AA131" s="22" t="e">
        <f>#REF!</f>
        <v>#REF!</v>
      </c>
      <c r="AB131" s="22" t="e">
        <f>#REF!</f>
        <v>#REF!</v>
      </c>
      <c r="AC131" s="22" t="e">
        <f>#REF!</f>
        <v>#REF!</v>
      </c>
      <c r="AD131" s="22" t="e">
        <f>#REF!</f>
        <v>#REF!</v>
      </c>
      <c r="AE131" s="22" t="e">
        <f>#REF!</f>
        <v>#REF!</v>
      </c>
      <c r="AF131" s="22" t="e">
        <f>#REF!</f>
        <v>#REF!</v>
      </c>
      <c r="AG131" s="22" t="e">
        <f>#REF!</f>
        <v>#REF!</v>
      </c>
      <c r="AH131" s="22" t="e">
        <f>#REF!</f>
        <v>#REF!</v>
      </c>
      <c r="AI131" s="22" t="e">
        <f>#REF!</f>
        <v>#REF!</v>
      </c>
      <c r="AJ131" s="22" t="e">
        <f>#REF!</f>
        <v>#REF!</v>
      </c>
      <c r="AK131" s="22" t="e">
        <f>#REF!</f>
        <v>#REF!</v>
      </c>
      <c r="AL131" s="22" t="e">
        <f>#REF!</f>
        <v>#REF!</v>
      </c>
      <c r="AM131" s="22" t="e">
        <f>#REF!</f>
        <v>#REF!</v>
      </c>
      <c r="AN131" s="22" t="e">
        <f>#REF!</f>
        <v>#REF!</v>
      </c>
      <c r="AO131" s="22" t="e">
        <f>#REF!</f>
        <v>#REF!</v>
      </c>
      <c r="AP131" s="22" t="e">
        <f>#REF!</f>
        <v>#REF!</v>
      </c>
      <c r="AQ131" s="22" t="e">
        <f>#REF!</f>
        <v>#REF!</v>
      </c>
      <c r="AR131" s="22" t="e">
        <f>#REF!</f>
        <v>#REF!</v>
      </c>
      <c r="AS131" s="22" t="e">
        <f>#REF!</f>
        <v>#REF!</v>
      </c>
      <c r="AT131" s="22" t="e">
        <f>#REF!</f>
        <v>#REF!</v>
      </c>
      <c r="AU131" s="22" t="e">
        <f>#REF!</f>
        <v>#REF!</v>
      </c>
      <c r="AV131" s="22" t="e">
        <f>#REF!</f>
        <v>#REF!</v>
      </c>
      <c r="AW131" s="22" t="e">
        <f>#REF!</f>
        <v>#REF!</v>
      </c>
      <c r="AX131" s="22" t="e">
        <f>#REF!</f>
        <v>#REF!</v>
      </c>
      <c r="AY131" s="22" t="e">
        <f>#REF!</f>
        <v>#REF!</v>
      </c>
      <c r="AZ131" s="22" t="e">
        <f>#REF!</f>
        <v>#REF!</v>
      </c>
      <c r="BA131" s="22" t="e">
        <f>#REF!</f>
        <v>#REF!</v>
      </c>
      <c r="BB131" s="22" t="e">
        <f>#REF!</f>
        <v>#REF!</v>
      </c>
      <c r="BC131" s="22" t="e">
        <f>#REF!</f>
        <v>#REF!</v>
      </c>
      <c r="BD131" s="22" t="e">
        <f>#REF!</f>
        <v>#REF!</v>
      </c>
      <c r="BE131" s="22" t="e">
        <f>#REF!</f>
        <v>#REF!</v>
      </c>
      <c r="BF131" s="22" t="e">
        <f>#REF!</f>
        <v>#REF!</v>
      </c>
      <c r="BG131" s="22">
        <v>26</v>
      </c>
      <c r="BH131" s="22" t="e">
        <f t="shared" si="51"/>
        <v>#REF!</v>
      </c>
      <c r="BI131" s="22" t="e">
        <f t="shared" si="33"/>
        <v>#REF!</v>
      </c>
      <c r="BJ131" s="22" t="e">
        <f t="shared" si="34"/>
        <v>#REF!</v>
      </c>
      <c r="BK131" s="22" t="e">
        <f t="shared" si="26"/>
        <v>#REF!</v>
      </c>
      <c r="BL131" s="103">
        <v>1</v>
      </c>
    </row>
    <row r="132" spans="1:64" ht="15.75" x14ac:dyDescent="0.25">
      <c r="A132" s="82" t="s">
        <v>231</v>
      </c>
      <c r="B132" s="24" t="s">
        <v>202</v>
      </c>
      <c r="C132" s="22" t="e">
        <f t="shared" si="49"/>
        <v>#REF!</v>
      </c>
      <c r="D132" s="22" t="e">
        <f t="shared" si="24"/>
        <v>#REF!</v>
      </c>
      <c r="E132" s="22" t="e">
        <f t="shared" si="25"/>
        <v>#REF!</v>
      </c>
      <c r="F132" s="22" t="e">
        <f t="shared" si="50"/>
        <v>#REF!</v>
      </c>
      <c r="G132" s="22" t="e">
        <f t="shared" si="27"/>
        <v>#REF!</v>
      </c>
      <c r="H132" s="22" t="e">
        <f t="shared" si="27"/>
        <v>#REF!</v>
      </c>
      <c r="I132" s="22" t="e">
        <f t="shared" si="28"/>
        <v>#REF!</v>
      </c>
      <c r="J132" s="22" t="e">
        <f t="shared" si="28"/>
        <v>#REF!</v>
      </c>
      <c r="K132" s="22" t="e">
        <f t="shared" si="29"/>
        <v>#REF!</v>
      </c>
      <c r="L132" s="22" t="e">
        <f t="shared" si="29"/>
        <v>#REF!</v>
      </c>
      <c r="M132" s="22" t="e">
        <f t="shared" si="30"/>
        <v>#REF!</v>
      </c>
      <c r="N132" s="22" t="e">
        <f t="shared" si="30"/>
        <v>#REF!</v>
      </c>
      <c r="O132" s="22" t="e">
        <f t="shared" si="31"/>
        <v>#REF!</v>
      </c>
      <c r="P132" s="22" t="e">
        <f t="shared" si="31"/>
        <v>#REF!</v>
      </c>
      <c r="Q132" s="22" t="e">
        <f t="shared" si="32"/>
        <v>#REF!</v>
      </c>
      <c r="R132" s="22" t="e">
        <f t="shared" si="32"/>
        <v>#REF!</v>
      </c>
      <c r="S132" s="22" t="e">
        <f>#REF!</f>
        <v>#REF!</v>
      </c>
      <c r="T132" s="22" t="e">
        <f>#REF!</f>
        <v>#REF!</v>
      </c>
      <c r="U132" s="22" t="e">
        <f>#REF!</f>
        <v>#REF!</v>
      </c>
      <c r="V132" s="22" t="e">
        <f>#REF!</f>
        <v>#REF!</v>
      </c>
      <c r="W132" s="22" t="e">
        <f>#REF!</f>
        <v>#REF!</v>
      </c>
      <c r="X132" s="22" t="e">
        <f>#REF!</f>
        <v>#REF!</v>
      </c>
      <c r="Y132" s="22" t="e">
        <f>#REF!</f>
        <v>#REF!</v>
      </c>
      <c r="Z132" s="22" t="e">
        <f>#REF!</f>
        <v>#REF!</v>
      </c>
      <c r="AA132" s="22" t="e">
        <f>#REF!</f>
        <v>#REF!</v>
      </c>
      <c r="AB132" s="22" t="e">
        <f>#REF!</f>
        <v>#REF!</v>
      </c>
      <c r="AC132" s="22" t="e">
        <f>#REF!</f>
        <v>#REF!</v>
      </c>
      <c r="AD132" s="22" t="e">
        <f>#REF!</f>
        <v>#REF!</v>
      </c>
      <c r="AE132" s="22" t="e">
        <f>#REF!</f>
        <v>#REF!</v>
      </c>
      <c r="AF132" s="22" t="e">
        <f>#REF!</f>
        <v>#REF!</v>
      </c>
      <c r="AG132" s="22" t="e">
        <f>#REF!</f>
        <v>#REF!</v>
      </c>
      <c r="AH132" s="22" t="e">
        <f>#REF!</f>
        <v>#REF!</v>
      </c>
      <c r="AI132" s="22" t="e">
        <f>#REF!</f>
        <v>#REF!</v>
      </c>
      <c r="AJ132" s="22" t="e">
        <f>#REF!</f>
        <v>#REF!</v>
      </c>
      <c r="AK132" s="22" t="e">
        <f>#REF!</f>
        <v>#REF!</v>
      </c>
      <c r="AL132" s="22" t="e">
        <f>#REF!</f>
        <v>#REF!</v>
      </c>
      <c r="AM132" s="22" t="e">
        <f>#REF!</f>
        <v>#REF!</v>
      </c>
      <c r="AN132" s="22" t="e">
        <f>#REF!</f>
        <v>#REF!</v>
      </c>
      <c r="AO132" s="22" t="e">
        <f>#REF!</f>
        <v>#REF!</v>
      </c>
      <c r="AP132" s="22" t="e">
        <f>#REF!</f>
        <v>#REF!</v>
      </c>
      <c r="AQ132" s="22" t="e">
        <f>#REF!</f>
        <v>#REF!</v>
      </c>
      <c r="AR132" s="22" t="e">
        <f>#REF!</f>
        <v>#REF!</v>
      </c>
      <c r="AS132" s="22" t="e">
        <f>#REF!</f>
        <v>#REF!</v>
      </c>
      <c r="AT132" s="22" t="e">
        <f>#REF!</f>
        <v>#REF!</v>
      </c>
      <c r="AU132" s="22" t="e">
        <f>#REF!</f>
        <v>#REF!</v>
      </c>
      <c r="AV132" s="22" t="e">
        <f>#REF!</f>
        <v>#REF!</v>
      </c>
      <c r="AW132" s="22" t="e">
        <f>#REF!</f>
        <v>#REF!</v>
      </c>
      <c r="AX132" s="22" t="e">
        <f>#REF!</f>
        <v>#REF!</v>
      </c>
      <c r="AY132" s="22" t="e">
        <f>#REF!</f>
        <v>#REF!</v>
      </c>
      <c r="AZ132" s="22" t="e">
        <f>#REF!</f>
        <v>#REF!</v>
      </c>
      <c r="BA132" s="22" t="e">
        <f>#REF!</f>
        <v>#REF!</v>
      </c>
      <c r="BB132" s="22" t="e">
        <f>#REF!</f>
        <v>#REF!</v>
      </c>
      <c r="BC132" s="22" t="e">
        <f>#REF!</f>
        <v>#REF!</v>
      </c>
      <c r="BD132" s="22" t="e">
        <f>#REF!</f>
        <v>#REF!</v>
      </c>
      <c r="BE132" s="22" t="e">
        <f>#REF!</f>
        <v>#REF!</v>
      </c>
      <c r="BF132" s="22" t="e">
        <f>#REF!</f>
        <v>#REF!</v>
      </c>
      <c r="BG132" s="22">
        <v>46</v>
      </c>
      <c r="BH132" s="22" t="e">
        <f t="shared" si="51"/>
        <v>#REF!</v>
      </c>
      <c r="BI132" s="22" t="e">
        <f t="shared" si="33"/>
        <v>#REF!</v>
      </c>
      <c r="BJ132" s="22" t="e">
        <f t="shared" si="34"/>
        <v>#REF!</v>
      </c>
      <c r="BK132" s="22" t="e">
        <f t="shared" si="26"/>
        <v>#REF!</v>
      </c>
      <c r="BL132" s="103">
        <v>1</v>
      </c>
    </row>
    <row r="133" spans="1:64" ht="15.75" x14ac:dyDescent="0.25">
      <c r="A133" s="82" t="s">
        <v>232</v>
      </c>
      <c r="B133" s="24" t="s">
        <v>203</v>
      </c>
      <c r="C133" s="22" t="e">
        <f t="shared" si="49"/>
        <v>#REF!</v>
      </c>
      <c r="D133" s="22" t="e">
        <f t="shared" si="24"/>
        <v>#REF!</v>
      </c>
      <c r="E133" s="22" t="e">
        <f t="shared" si="25"/>
        <v>#REF!</v>
      </c>
      <c r="F133" s="22" t="e">
        <f t="shared" si="50"/>
        <v>#REF!</v>
      </c>
      <c r="G133" s="22" t="e">
        <f t="shared" si="27"/>
        <v>#REF!</v>
      </c>
      <c r="H133" s="22" t="e">
        <f t="shared" si="27"/>
        <v>#REF!</v>
      </c>
      <c r="I133" s="22" t="e">
        <f t="shared" si="28"/>
        <v>#REF!</v>
      </c>
      <c r="J133" s="22" t="e">
        <f t="shared" si="28"/>
        <v>#REF!</v>
      </c>
      <c r="K133" s="22" t="e">
        <f t="shared" si="29"/>
        <v>#REF!</v>
      </c>
      <c r="L133" s="22" t="e">
        <f t="shared" si="29"/>
        <v>#REF!</v>
      </c>
      <c r="M133" s="22" t="e">
        <f t="shared" si="30"/>
        <v>#REF!</v>
      </c>
      <c r="N133" s="22" t="e">
        <f t="shared" si="30"/>
        <v>#REF!</v>
      </c>
      <c r="O133" s="22" t="e">
        <f t="shared" si="31"/>
        <v>#REF!</v>
      </c>
      <c r="P133" s="22" t="e">
        <f t="shared" si="31"/>
        <v>#REF!</v>
      </c>
      <c r="Q133" s="22" t="e">
        <f t="shared" si="32"/>
        <v>#REF!</v>
      </c>
      <c r="R133" s="22" t="e">
        <f t="shared" si="32"/>
        <v>#REF!</v>
      </c>
      <c r="S133" s="22" t="e">
        <f>#REF!</f>
        <v>#REF!</v>
      </c>
      <c r="T133" s="22" t="e">
        <f>#REF!</f>
        <v>#REF!</v>
      </c>
      <c r="U133" s="22" t="e">
        <f>#REF!</f>
        <v>#REF!</v>
      </c>
      <c r="V133" s="22" t="e">
        <f>#REF!</f>
        <v>#REF!</v>
      </c>
      <c r="W133" s="22" t="e">
        <f>#REF!</f>
        <v>#REF!</v>
      </c>
      <c r="X133" s="22" t="e">
        <f>#REF!</f>
        <v>#REF!</v>
      </c>
      <c r="Y133" s="22" t="e">
        <f>#REF!</f>
        <v>#REF!</v>
      </c>
      <c r="Z133" s="22" t="e">
        <f>#REF!</f>
        <v>#REF!</v>
      </c>
      <c r="AA133" s="22" t="e">
        <f>#REF!</f>
        <v>#REF!</v>
      </c>
      <c r="AB133" s="22" t="e">
        <f>#REF!</f>
        <v>#REF!</v>
      </c>
      <c r="AC133" s="22" t="e">
        <f>#REF!</f>
        <v>#REF!</v>
      </c>
      <c r="AD133" s="22" t="e">
        <f>#REF!</f>
        <v>#REF!</v>
      </c>
      <c r="AE133" s="22" t="e">
        <f>#REF!</f>
        <v>#REF!</v>
      </c>
      <c r="AF133" s="22" t="e">
        <f>#REF!</f>
        <v>#REF!</v>
      </c>
      <c r="AG133" s="22" t="e">
        <f>#REF!</f>
        <v>#REF!</v>
      </c>
      <c r="AH133" s="22" t="e">
        <f>#REF!</f>
        <v>#REF!</v>
      </c>
      <c r="AI133" s="22" t="e">
        <f>#REF!</f>
        <v>#REF!</v>
      </c>
      <c r="AJ133" s="22" t="e">
        <f>#REF!</f>
        <v>#REF!</v>
      </c>
      <c r="AK133" s="22" t="e">
        <f>#REF!</f>
        <v>#REF!</v>
      </c>
      <c r="AL133" s="22" t="e">
        <f>#REF!</f>
        <v>#REF!</v>
      </c>
      <c r="AM133" s="22" t="e">
        <f>#REF!</f>
        <v>#REF!</v>
      </c>
      <c r="AN133" s="22" t="e">
        <f>#REF!</f>
        <v>#REF!</v>
      </c>
      <c r="AO133" s="22" t="e">
        <f>#REF!</f>
        <v>#REF!</v>
      </c>
      <c r="AP133" s="22" t="e">
        <f>#REF!</f>
        <v>#REF!</v>
      </c>
      <c r="AQ133" s="22" t="e">
        <f>#REF!</f>
        <v>#REF!</v>
      </c>
      <c r="AR133" s="22" t="e">
        <f>#REF!</f>
        <v>#REF!</v>
      </c>
      <c r="AS133" s="22" t="e">
        <f>#REF!</f>
        <v>#REF!</v>
      </c>
      <c r="AT133" s="22" t="e">
        <f>#REF!</f>
        <v>#REF!</v>
      </c>
      <c r="AU133" s="22" t="e">
        <f>#REF!</f>
        <v>#REF!</v>
      </c>
      <c r="AV133" s="22" t="e">
        <f>#REF!</f>
        <v>#REF!</v>
      </c>
      <c r="AW133" s="22" t="e">
        <f>#REF!</f>
        <v>#REF!</v>
      </c>
      <c r="AX133" s="22" t="e">
        <f>#REF!</f>
        <v>#REF!</v>
      </c>
      <c r="AY133" s="22" t="e">
        <f>#REF!</f>
        <v>#REF!</v>
      </c>
      <c r="AZ133" s="22" t="e">
        <f>#REF!</f>
        <v>#REF!</v>
      </c>
      <c r="BA133" s="22" t="e">
        <f>#REF!</f>
        <v>#REF!</v>
      </c>
      <c r="BB133" s="22" t="e">
        <f>#REF!</f>
        <v>#REF!</v>
      </c>
      <c r="BC133" s="22" t="e">
        <f>#REF!</f>
        <v>#REF!</v>
      </c>
      <c r="BD133" s="22" t="e">
        <f>#REF!</f>
        <v>#REF!</v>
      </c>
      <c r="BE133" s="22" t="e">
        <f>#REF!</f>
        <v>#REF!</v>
      </c>
      <c r="BF133" s="22" t="e">
        <f>#REF!</f>
        <v>#REF!</v>
      </c>
      <c r="BG133" s="22">
        <v>25</v>
      </c>
      <c r="BH133" s="22" t="e">
        <f t="shared" si="51"/>
        <v>#REF!</v>
      </c>
      <c r="BI133" s="22" t="e">
        <f t="shared" si="33"/>
        <v>#REF!</v>
      </c>
      <c r="BJ133" s="22" t="e">
        <f t="shared" si="34"/>
        <v>#REF!</v>
      </c>
      <c r="BK133" s="22" t="e">
        <f t="shared" si="26"/>
        <v>#REF!</v>
      </c>
      <c r="BL133" s="103">
        <v>1</v>
      </c>
    </row>
    <row r="134" spans="1:64" x14ac:dyDescent="0.25">
      <c r="A134" s="82" t="s">
        <v>233</v>
      </c>
      <c r="B134" s="85" t="s">
        <v>204</v>
      </c>
      <c r="C134" s="94" t="e">
        <f t="shared" si="49"/>
        <v>#REF!</v>
      </c>
      <c r="D134" s="94" t="e">
        <f t="shared" si="24"/>
        <v>#REF!</v>
      </c>
      <c r="E134" s="94" t="e">
        <f t="shared" si="25"/>
        <v>#REF!</v>
      </c>
      <c r="F134" s="94" t="e">
        <f t="shared" si="50"/>
        <v>#REF!</v>
      </c>
      <c r="G134" s="22" t="e">
        <f t="shared" si="27"/>
        <v>#REF!</v>
      </c>
      <c r="H134" s="22" t="e">
        <f t="shared" si="27"/>
        <v>#REF!</v>
      </c>
      <c r="I134" s="22" t="e">
        <f t="shared" si="28"/>
        <v>#REF!</v>
      </c>
      <c r="J134" s="22" t="e">
        <f t="shared" si="28"/>
        <v>#REF!</v>
      </c>
      <c r="K134" s="22" t="e">
        <f t="shared" si="29"/>
        <v>#REF!</v>
      </c>
      <c r="L134" s="22" t="e">
        <f t="shared" si="29"/>
        <v>#REF!</v>
      </c>
      <c r="M134" s="22" t="e">
        <f t="shared" si="30"/>
        <v>#REF!</v>
      </c>
      <c r="N134" s="22" t="e">
        <f t="shared" si="30"/>
        <v>#REF!</v>
      </c>
      <c r="O134" s="22" t="e">
        <f t="shared" si="31"/>
        <v>#REF!</v>
      </c>
      <c r="P134" s="22" t="e">
        <f t="shared" si="31"/>
        <v>#REF!</v>
      </c>
      <c r="Q134" s="22" t="e">
        <f t="shared" si="32"/>
        <v>#REF!</v>
      </c>
      <c r="R134" s="22" t="e">
        <f t="shared" si="32"/>
        <v>#REF!</v>
      </c>
      <c r="S134" s="22" t="e">
        <f>#REF!</f>
        <v>#REF!</v>
      </c>
      <c r="T134" s="22" t="e">
        <f>#REF!</f>
        <v>#REF!</v>
      </c>
      <c r="U134" s="22" t="e">
        <f>#REF!</f>
        <v>#REF!</v>
      </c>
      <c r="V134" s="22" t="e">
        <f>#REF!</f>
        <v>#REF!</v>
      </c>
      <c r="W134" s="22" t="e">
        <f>#REF!</f>
        <v>#REF!</v>
      </c>
      <c r="X134" s="22" t="e">
        <f>#REF!</f>
        <v>#REF!</v>
      </c>
      <c r="Y134" s="22" t="e">
        <f>#REF!</f>
        <v>#REF!</v>
      </c>
      <c r="Z134" s="22" t="e">
        <f>#REF!</f>
        <v>#REF!</v>
      </c>
      <c r="AA134" s="22" t="e">
        <f>#REF!</f>
        <v>#REF!</v>
      </c>
      <c r="AB134" s="22" t="e">
        <f>#REF!</f>
        <v>#REF!</v>
      </c>
      <c r="AC134" s="22" t="e">
        <f>#REF!</f>
        <v>#REF!</v>
      </c>
      <c r="AD134" s="22" t="e">
        <f>#REF!</f>
        <v>#REF!</v>
      </c>
      <c r="AE134" s="22" t="e">
        <f>#REF!</f>
        <v>#REF!</v>
      </c>
      <c r="AF134" s="22" t="e">
        <f>#REF!</f>
        <v>#REF!</v>
      </c>
      <c r="AG134" s="22" t="e">
        <f>#REF!</f>
        <v>#REF!</v>
      </c>
      <c r="AH134" s="22" t="e">
        <f>#REF!</f>
        <v>#REF!</v>
      </c>
      <c r="AI134" s="22" t="e">
        <f>#REF!</f>
        <v>#REF!</v>
      </c>
      <c r="AJ134" s="22" t="e">
        <f>#REF!</f>
        <v>#REF!</v>
      </c>
      <c r="AK134" s="22" t="e">
        <f>#REF!</f>
        <v>#REF!</v>
      </c>
      <c r="AL134" s="22" t="e">
        <f>#REF!</f>
        <v>#REF!</v>
      </c>
      <c r="AM134" s="22" t="e">
        <f>#REF!</f>
        <v>#REF!</v>
      </c>
      <c r="AN134" s="22" t="e">
        <f>#REF!</f>
        <v>#REF!</v>
      </c>
      <c r="AO134" s="22" t="e">
        <f>#REF!</f>
        <v>#REF!</v>
      </c>
      <c r="AP134" s="22" t="e">
        <f>#REF!</f>
        <v>#REF!</v>
      </c>
      <c r="AQ134" s="22" t="e">
        <f>#REF!</f>
        <v>#REF!</v>
      </c>
      <c r="AR134" s="22" t="e">
        <f>#REF!</f>
        <v>#REF!</v>
      </c>
      <c r="AS134" s="22" t="e">
        <f>#REF!</f>
        <v>#REF!</v>
      </c>
      <c r="AT134" s="22" t="e">
        <f>#REF!</f>
        <v>#REF!</v>
      </c>
      <c r="AU134" s="22" t="e">
        <f>#REF!</f>
        <v>#REF!</v>
      </c>
      <c r="AV134" s="22" t="e">
        <f>#REF!</f>
        <v>#REF!</v>
      </c>
      <c r="AW134" s="22" t="e">
        <f>#REF!</f>
        <v>#REF!</v>
      </c>
      <c r="AX134" s="22" t="e">
        <f>#REF!</f>
        <v>#REF!</v>
      </c>
      <c r="AY134" s="22" t="e">
        <f>#REF!</f>
        <v>#REF!</v>
      </c>
      <c r="AZ134" s="22" t="e">
        <f>#REF!</f>
        <v>#REF!</v>
      </c>
      <c r="BA134" s="22" t="e">
        <f>#REF!</f>
        <v>#REF!</v>
      </c>
      <c r="BB134" s="22" t="e">
        <f>#REF!</f>
        <v>#REF!</v>
      </c>
      <c r="BC134" s="22" t="e">
        <f>#REF!</f>
        <v>#REF!</v>
      </c>
      <c r="BD134" s="22" t="e">
        <f>#REF!</f>
        <v>#REF!</v>
      </c>
      <c r="BE134" s="22" t="e">
        <f>#REF!</f>
        <v>#REF!</v>
      </c>
      <c r="BF134" s="22" t="e">
        <f>#REF!</f>
        <v>#REF!</v>
      </c>
      <c r="BG134" s="94">
        <v>33</v>
      </c>
      <c r="BH134" s="22" t="e">
        <f t="shared" si="51"/>
        <v>#REF!</v>
      </c>
      <c r="BI134" s="22" t="e">
        <f t="shared" si="33"/>
        <v>#REF!</v>
      </c>
      <c r="BJ134" s="22" t="e">
        <f t="shared" si="34"/>
        <v>#REF!</v>
      </c>
      <c r="BK134" s="94" t="e">
        <f t="shared" si="26"/>
        <v>#REF!</v>
      </c>
      <c r="BL134" s="103">
        <v>1</v>
      </c>
    </row>
    <row r="135" spans="1:64" x14ac:dyDescent="0.25">
      <c r="A135" s="82" t="s">
        <v>234</v>
      </c>
      <c r="B135" s="85" t="s">
        <v>205</v>
      </c>
      <c r="C135" s="94" t="e">
        <f t="shared" si="49"/>
        <v>#REF!</v>
      </c>
      <c r="D135" s="94" t="e">
        <f t="shared" si="24"/>
        <v>#REF!</v>
      </c>
      <c r="E135" s="94" t="e">
        <f t="shared" si="25"/>
        <v>#REF!</v>
      </c>
      <c r="F135" s="94" t="e">
        <f t="shared" si="50"/>
        <v>#REF!</v>
      </c>
      <c r="G135" s="22" t="e">
        <f t="shared" si="27"/>
        <v>#REF!</v>
      </c>
      <c r="H135" s="22" t="e">
        <f t="shared" si="27"/>
        <v>#REF!</v>
      </c>
      <c r="I135" s="22" t="e">
        <f t="shared" si="28"/>
        <v>#REF!</v>
      </c>
      <c r="J135" s="22" t="e">
        <f t="shared" si="28"/>
        <v>#REF!</v>
      </c>
      <c r="K135" s="22" t="e">
        <f t="shared" si="29"/>
        <v>#REF!</v>
      </c>
      <c r="L135" s="22" t="e">
        <f t="shared" si="29"/>
        <v>#REF!</v>
      </c>
      <c r="M135" s="22" t="e">
        <f t="shared" si="30"/>
        <v>#REF!</v>
      </c>
      <c r="N135" s="22" t="e">
        <f t="shared" si="30"/>
        <v>#REF!</v>
      </c>
      <c r="O135" s="22" t="e">
        <f t="shared" si="31"/>
        <v>#REF!</v>
      </c>
      <c r="P135" s="22" t="e">
        <f t="shared" si="31"/>
        <v>#REF!</v>
      </c>
      <c r="Q135" s="22" t="e">
        <f t="shared" si="32"/>
        <v>#REF!</v>
      </c>
      <c r="R135" s="22" t="e">
        <f t="shared" si="32"/>
        <v>#REF!</v>
      </c>
      <c r="S135" s="22" t="e">
        <f>#REF!</f>
        <v>#REF!</v>
      </c>
      <c r="T135" s="22" t="e">
        <f>#REF!</f>
        <v>#REF!</v>
      </c>
      <c r="U135" s="22" t="e">
        <f>#REF!</f>
        <v>#REF!</v>
      </c>
      <c r="V135" s="22" t="e">
        <f>#REF!</f>
        <v>#REF!</v>
      </c>
      <c r="W135" s="22" t="e">
        <f>#REF!</f>
        <v>#REF!</v>
      </c>
      <c r="X135" s="22" t="e">
        <f>#REF!</f>
        <v>#REF!</v>
      </c>
      <c r="Y135" s="22" t="e">
        <f>#REF!</f>
        <v>#REF!</v>
      </c>
      <c r="Z135" s="22" t="e">
        <f>#REF!</f>
        <v>#REF!</v>
      </c>
      <c r="AA135" s="22" t="e">
        <f>#REF!</f>
        <v>#REF!</v>
      </c>
      <c r="AB135" s="22" t="e">
        <f>#REF!</f>
        <v>#REF!</v>
      </c>
      <c r="AC135" s="22" t="e">
        <f>#REF!</f>
        <v>#REF!</v>
      </c>
      <c r="AD135" s="22" t="e">
        <f>#REF!</f>
        <v>#REF!</v>
      </c>
      <c r="AE135" s="22" t="e">
        <f>#REF!</f>
        <v>#REF!</v>
      </c>
      <c r="AF135" s="22" t="e">
        <f>#REF!</f>
        <v>#REF!</v>
      </c>
      <c r="AG135" s="22" t="e">
        <f>#REF!</f>
        <v>#REF!</v>
      </c>
      <c r="AH135" s="22" t="e">
        <f>#REF!</f>
        <v>#REF!</v>
      </c>
      <c r="AI135" s="22" t="e">
        <f>#REF!</f>
        <v>#REF!</v>
      </c>
      <c r="AJ135" s="22" t="e">
        <f>#REF!</f>
        <v>#REF!</v>
      </c>
      <c r="AK135" s="22" t="e">
        <f>#REF!</f>
        <v>#REF!</v>
      </c>
      <c r="AL135" s="22" t="e">
        <f>#REF!</f>
        <v>#REF!</v>
      </c>
      <c r="AM135" s="22" t="e">
        <f>#REF!</f>
        <v>#REF!</v>
      </c>
      <c r="AN135" s="22" t="e">
        <f>#REF!</f>
        <v>#REF!</v>
      </c>
      <c r="AO135" s="22" t="e">
        <f>#REF!</f>
        <v>#REF!</v>
      </c>
      <c r="AP135" s="22" t="e">
        <f>#REF!</f>
        <v>#REF!</v>
      </c>
      <c r="AQ135" s="22" t="e">
        <f>#REF!</f>
        <v>#REF!</v>
      </c>
      <c r="AR135" s="22" t="e">
        <f>#REF!</f>
        <v>#REF!</v>
      </c>
      <c r="AS135" s="22" t="e">
        <f>#REF!</f>
        <v>#REF!</v>
      </c>
      <c r="AT135" s="22" t="e">
        <f>#REF!</f>
        <v>#REF!</v>
      </c>
      <c r="AU135" s="22" t="e">
        <f>#REF!</f>
        <v>#REF!</v>
      </c>
      <c r="AV135" s="22" t="e">
        <f>#REF!</f>
        <v>#REF!</v>
      </c>
      <c r="AW135" s="22" t="e">
        <f>#REF!</f>
        <v>#REF!</v>
      </c>
      <c r="AX135" s="22" t="e">
        <f>#REF!</f>
        <v>#REF!</v>
      </c>
      <c r="AY135" s="22" t="e">
        <f>#REF!</f>
        <v>#REF!</v>
      </c>
      <c r="AZ135" s="22" t="e">
        <f>#REF!</f>
        <v>#REF!</v>
      </c>
      <c r="BA135" s="22" t="e">
        <f>#REF!</f>
        <v>#REF!</v>
      </c>
      <c r="BB135" s="22" t="e">
        <f>#REF!</f>
        <v>#REF!</v>
      </c>
      <c r="BC135" s="22" t="e">
        <f>#REF!</f>
        <v>#REF!</v>
      </c>
      <c r="BD135" s="22" t="e">
        <f>#REF!</f>
        <v>#REF!</v>
      </c>
      <c r="BE135" s="22" t="e">
        <f>#REF!</f>
        <v>#REF!</v>
      </c>
      <c r="BF135" s="22" t="e">
        <f>#REF!</f>
        <v>#REF!</v>
      </c>
      <c r="BG135" s="94">
        <v>34</v>
      </c>
      <c r="BH135" s="22" t="e">
        <f t="shared" si="51"/>
        <v>#REF!</v>
      </c>
      <c r="BI135" s="22" t="e">
        <f t="shared" si="33"/>
        <v>#REF!</v>
      </c>
      <c r="BJ135" s="22" t="e">
        <f t="shared" si="34"/>
        <v>#REF!</v>
      </c>
      <c r="BK135" s="94" t="e">
        <f t="shared" si="26"/>
        <v>#REF!</v>
      </c>
      <c r="BL135" s="103">
        <v>1</v>
      </c>
    </row>
    <row r="136" spans="1:64" x14ac:dyDescent="0.25">
      <c r="A136" s="82" t="s">
        <v>235</v>
      </c>
      <c r="B136" s="85" t="s">
        <v>206</v>
      </c>
      <c r="C136" s="94" t="e">
        <f t="shared" si="49"/>
        <v>#REF!</v>
      </c>
      <c r="D136" s="94" t="e">
        <f t="shared" si="24"/>
        <v>#REF!</v>
      </c>
      <c r="E136" s="94" t="e">
        <f t="shared" si="25"/>
        <v>#REF!</v>
      </c>
      <c r="F136" s="94" t="e">
        <f t="shared" si="50"/>
        <v>#REF!</v>
      </c>
      <c r="G136" s="22" t="e">
        <f t="shared" si="27"/>
        <v>#REF!</v>
      </c>
      <c r="H136" s="22" t="e">
        <f t="shared" si="27"/>
        <v>#REF!</v>
      </c>
      <c r="I136" s="22" t="e">
        <f t="shared" si="28"/>
        <v>#REF!</v>
      </c>
      <c r="J136" s="22" t="e">
        <f t="shared" si="28"/>
        <v>#REF!</v>
      </c>
      <c r="K136" s="22" t="e">
        <f t="shared" si="29"/>
        <v>#REF!</v>
      </c>
      <c r="L136" s="22" t="e">
        <f t="shared" si="29"/>
        <v>#REF!</v>
      </c>
      <c r="M136" s="22" t="e">
        <f t="shared" si="30"/>
        <v>#REF!</v>
      </c>
      <c r="N136" s="22" t="e">
        <f t="shared" si="30"/>
        <v>#REF!</v>
      </c>
      <c r="O136" s="22" t="e">
        <f t="shared" si="31"/>
        <v>#REF!</v>
      </c>
      <c r="P136" s="22" t="e">
        <f t="shared" si="31"/>
        <v>#REF!</v>
      </c>
      <c r="Q136" s="22" t="e">
        <f t="shared" si="32"/>
        <v>#REF!</v>
      </c>
      <c r="R136" s="22" t="e">
        <f t="shared" si="32"/>
        <v>#REF!</v>
      </c>
      <c r="S136" s="22" t="e">
        <f>#REF!</f>
        <v>#REF!</v>
      </c>
      <c r="T136" s="22" t="e">
        <f>#REF!</f>
        <v>#REF!</v>
      </c>
      <c r="U136" s="22" t="e">
        <f>#REF!</f>
        <v>#REF!</v>
      </c>
      <c r="V136" s="22" t="e">
        <f>#REF!</f>
        <v>#REF!</v>
      </c>
      <c r="W136" s="22" t="e">
        <f>#REF!</f>
        <v>#REF!</v>
      </c>
      <c r="X136" s="22" t="e">
        <f>#REF!</f>
        <v>#REF!</v>
      </c>
      <c r="Y136" s="22" t="e">
        <f>#REF!</f>
        <v>#REF!</v>
      </c>
      <c r="Z136" s="22" t="e">
        <f>#REF!</f>
        <v>#REF!</v>
      </c>
      <c r="AA136" s="22" t="e">
        <f>#REF!</f>
        <v>#REF!</v>
      </c>
      <c r="AB136" s="22" t="e">
        <f>#REF!</f>
        <v>#REF!</v>
      </c>
      <c r="AC136" s="22" t="e">
        <f>#REF!</f>
        <v>#REF!</v>
      </c>
      <c r="AD136" s="22" t="e">
        <f>#REF!</f>
        <v>#REF!</v>
      </c>
      <c r="AE136" s="22" t="e">
        <f>#REF!</f>
        <v>#REF!</v>
      </c>
      <c r="AF136" s="22" t="e">
        <f>#REF!</f>
        <v>#REF!</v>
      </c>
      <c r="AG136" s="22" t="e">
        <f>#REF!</f>
        <v>#REF!</v>
      </c>
      <c r="AH136" s="22" t="e">
        <f>#REF!</f>
        <v>#REF!</v>
      </c>
      <c r="AI136" s="22" t="e">
        <f>#REF!</f>
        <v>#REF!</v>
      </c>
      <c r="AJ136" s="22" t="e">
        <f>#REF!</f>
        <v>#REF!</v>
      </c>
      <c r="AK136" s="22" t="e">
        <f>#REF!</f>
        <v>#REF!</v>
      </c>
      <c r="AL136" s="22" t="e">
        <f>#REF!</f>
        <v>#REF!</v>
      </c>
      <c r="AM136" s="22" t="e">
        <f>#REF!</f>
        <v>#REF!</v>
      </c>
      <c r="AN136" s="22" t="e">
        <f>#REF!</f>
        <v>#REF!</v>
      </c>
      <c r="AO136" s="22" t="e">
        <f>#REF!</f>
        <v>#REF!</v>
      </c>
      <c r="AP136" s="22" t="e">
        <f>#REF!</f>
        <v>#REF!</v>
      </c>
      <c r="AQ136" s="22" t="e">
        <f>#REF!</f>
        <v>#REF!</v>
      </c>
      <c r="AR136" s="22" t="e">
        <f>#REF!</f>
        <v>#REF!</v>
      </c>
      <c r="AS136" s="22" t="e">
        <f>#REF!</f>
        <v>#REF!</v>
      </c>
      <c r="AT136" s="22" t="e">
        <f>#REF!</f>
        <v>#REF!</v>
      </c>
      <c r="AU136" s="22" t="e">
        <f>#REF!</f>
        <v>#REF!</v>
      </c>
      <c r="AV136" s="22" t="e">
        <f>#REF!</f>
        <v>#REF!</v>
      </c>
      <c r="AW136" s="22" t="e">
        <f>#REF!</f>
        <v>#REF!</v>
      </c>
      <c r="AX136" s="22" t="e">
        <f>#REF!</f>
        <v>#REF!</v>
      </c>
      <c r="AY136" s="22" t="e">
        <f>#REF!</f>
        <v>#REF!</v>
      </c>
      <c r="AZ136" s="22" t="e">
        <f>#REF!</f>
        <v>#REF!</v>
      </c>
      <c r="BA136" s="22" t="e">
        <f>#REF!</f>
        <v>#REF!</v>
      </c>
      <c r="BB136" s="22" t="e">
        <f>#REF!</f>
        <v>#REF!</v>
      </c>
      <c r="BC136" s="22" t="e">
        <f>#REF!</f>
        <v>#REF!</v>
      </c>
      <c r="BD136" s="22" t="e">
        <f>#REF!</f>
        <v>#REF!</v>
      </c>
      <c r="BE136" s="22" t="e">
        <f>#REF!</f>
        <v>#REF!</v>
      </c>
      <c r="BF136" s="22" t="e">
        <f>#REF!</f>
        <v>#REF!</v>
      </c>
      <c r="BG136" s="94">
        <v>44</v>
      </c>
      <c r="BH136" s="22" t="e">
        <f t="shared" si="51"/>
        <v>#REF!</v>
      </c>
      <c r="BI136" s="22" t="e">
        <f t="shared" si="33"/>
        <v>#REF!</v>
      </c>
      <c r="BJ136" s="22" t="e">
        <f t="shared" si="34"/>
        <v>#REF!</v>
      </c>
      <c r="BK136" s="22" t="e">
        <f t="shared" si="26"/>
        <v>#REF!</v>
      </c>
      <c r="BL136" s="103">
        <v>1</v>
      </c>
    </row>
    <row r="137" spans="1:64" x14ac:dyDescent="0.25">
      <c r="A137" s="82" t="s">
        <v>236</v>
      </c>
      <c r="B137" s="85" t="s">
        <v>207</v>
      </c>
      <c r="C137" s="94" t="e">
        <f t="shared" si="49"/>
        <v>#REF!</v>
      </c>
      <c r="D137" s="94" t="e">
        <f t="shared" si="24"/>
        <v>#REF!</v>
      </c>
      <c r="E137" s="94" t="e">
        <f t="shared" si="25"/>
        <v>#REF!</v>
      </c>
      <c r="F137" s="94" t="e">
        <f t="shared" si="50"/>
        <v>#REF!</v>
      </c>
      <c r="G137" s="22" t="e">
        <f t="shared" si="27"/>
        <v>#REF!</v>
      </c>
      <c r="H137" s="22" t="e">
        <f t="shared" si="27"/>
        <v>#REF!</v>
      </c>
      <c r="I137" s="22" t="e">
        <f t="shared" si="28"/>
        <v>#REF!</v>
      </c>
      <c r="J137" s="22" t="e">
        <f t="shared" si="28"/>
        <v>#REF!</v>
      </c>
      <c r="K137" s="22" t="e">
        <f t="shared" si="29"/>
        <v>#REF!</v>
      </c>
      <c r="L137" s="22" t="e">
        <f t="shared" si="29"/>
        <v>#REF!</v>
      </c>
      <c r="M137" s="22" t="e">
        <f t="shared" si="30"/>
        <v>#REF!</v>
      </c>
      <c r="N137" s="22" t="e">
        <f t="shared" si="30"/>
        <v>#REF!</v>
      </c>
      <c r="O137" s="22" t="e">
        <f t="shared" si="31"/>
        <v>#REF!</v>
      </c>
      <c r="P137" s="22" t="e">
        <f t="shared" si="31"/>
        <v>#REF!</v>
      </c>
      <c r="Q137" s="22" t="e">
        <f t="shared" si="32"/>
        <v>#REF!</v>
      </c>
      <c r="R137" s="22" t="e">
        <f t="shared" si="32"/>
        <v>#REF!</v>
      </c>
      <c r="S137" s="22" t="e">
        <f>#REF!</f>
        <v>#REF!</v>
      </c>
      <c r="T137" s="22" t="e">
        <f>#REF!</f>
        <v>#REF!</v>
      </c>
      <c r="U137" s="22" t="e">
        <f>#REF!</f>
        <v>#REF!</v>
      </c>
      <c r="V137" s="22" t="e">
        <f>#REF!</f>
        <v>#REF!</v>
      </c>
      <c r="W137" s="22" t="e">
        <f>#REF!</f>
        <v>#REF!</v>
      </c>
      <c r="X137" s="22" t="e">
        <f>#REF!</f>
        <v>#REF!</v>
      </c>
      <c r="Y137" s="22" t="e">
        <f>#REF!</f>
        <v>#REF!</v>
      </c>
      <c r="Z137" s="22" t="e">
        <f>#REF!</f>
        <v>#REF!</v>
      </c>
      <c r="AA137" s="22" t="e">
        <f>#REF!</f>
        <v>#REF!</v>
      </c>
      <c r="AB137" s="22" t="e">
        <f>#REF!</f>
        <v>#REF!</v>
      </c>
      <c r="AC137" s="22" t="e">
        <f>#REF!</f>
        <v>#REF!</v>
      </c>
      <c r="AD137" s="22" t="e">
        <f>#REF!</f>
        <v>#REF!</v>
      </c>
      <c r="AE137" s="22" t="e">
        <f>#REF!</f>
        <v>#REF!</v>
      </c>
      <c r="AF137" s="22" t="e">
        <f>#REF!</f>
        <v>#REF!</v>
      </c>
      <c r="AG137" s="22" t="e">
        <f>#REF!</f>
        <v>#REF!</v>
      </c>
      <c r="AH137" s="22" t="e">
        <f>#REF!</f>
        <v>#REF!</v>
      </c>
      <c r="AI137" s="22" t="e">
        <f>#REF!</f>
        <v>#REF!</v>
      </c>
      <c r="AJ137" s="22" t="e">
        <f>#REF!</f>
        <v>#REF!</v>
      </c>
      <c r="AK137" s="22" t="e">
        <f>#REF!</f>
        <v>#REF!</v>
      </c>
      <c r="AL137" s="22" t="e">
        <f>#REF!</f>
        <v>#REF!</v>
      </c>
      <c r="AM137" s="22" t="e">
        <f>#REF!</f>
        <v>#REF!</v>
      </c>
      <c r="AN137" s="22" t="e">
        <f>#REF!</f>
        <v>#REF!</v>
      </c>
      <c r="AO137" s="22" t="e">
        <f>#REF!</f>
        <v>#REF!</v>
      </c>
      <c r="AP137" s="22" t="e">
        <f>#REF!</f>
        <v>#REF!</v>
      </c>
      <c r="AQ137" s="22" t="e">
        <f>#REF!</f>
        <v>#REF!</v>
      </c>
      <c r="AR137" s="22" t="e">
        <f>#REF!</f>
        <v>#REF!</v>
      </c>
      <c r="AS137" s="22" t="e">
        <f>#REF!</f>
        <v>#REF!</v>
      </c>
      <c r="AT137" s="22" t="e">
        <f>#REF!</f>
        <v>#REF!</v>
      </c>
      <c r="AU137" s="22" t="e">
        <f>#REF!</f>
        <v>#REF!</v>
      </c>
      <c r="AV137" s="22" t="e">
        <f>#REF!</f>
        <v>#REF!</v>
      </c>
      <c r="AW137" s="22" t="e">
        <f>#REF!</f>
        <v>#REF!</v>
      </c>
      <c r="AX137" s="22" t="e">
        <f>#REF!</f>
        <v>#REF!</v>
      </c>
      <c r="AY137" s="22" t="e">
        <f>#REF!</f>
        <v>#REF!</v>
      </c>
      <c r="AZ137" s="22" t="e">
        <f>#REF!</f>
        <v>#REF!</v>
      </c>
      <c r="BA137" s="22" t="e">
        <f>#REF!</f>
        <v>#REF!</v>
      </c>
      <c r="BB137" s="22" t="e">
        <f>#REF!</f>
        <v>#REF!</v>
      </c>
      <c r="BC137" s="22" t="e">
        <f>#REF!</f>
        <v>#REF!</v>
      </c>
      <c r="BD137" s="22" t="e">
        <f>#REF!</f>
        <v>#REF!</v>
      </c>
      <c r="BE137" s="22" t="e">
        <f>#REF!</f>
        <v>#REF!</v>
      </c>
      <c r="BF137" s="22" t="e">
        <f>#REF!</f>
        <v>#REF!</v>
      </c>
      <c r="BG137" s="94">
        <v>40</v>
      </c>
      <c r="BH137" s="22" t="e">
        <f t="shared" si="51"/>
        <v>#REF!</v>
      </c>
      <c r="BI137" s="22" t="e">
        <f t="shared" si="33"/>
        <v>#REF!</v>
      </c>
      <c r="BJ137" s="22" t="e">
        <f t="shared" si="34"/>
        <v>#REF!</v>
      </c>
      <c r="BK137" s="94" t="e">
        <f t="shared" si="26"/>
        <v>#REF!</v>
      </c>
      <c r="BL137" s="103">
        <v>1</v>
      </c>
    </row>
    <row r="138" spans="1:64" x14ac:dyDescent="0.25">
      <c r="BL138" s="84" t="e">
        <f>SUBTOTAL(9,BL16:BL137)</f>
        <v>#REF!</v>
      </c>
    </row>
  </sheetData>
  <mergeCells count="96">
    <mergeCell ref="A1:BK2"/>
    <mergeCell ref="A3:BK3"/>
    <mergeCell ref="A4:BK4"/>
    <mergeCell ref="A5:BK5"/>
    <mergeCell ref="A6:A12"/>
    <mergeCell ref="B6:B12"/>
    <mergeCell ref="S6:BF6"/>
    <mergeCell ref="BG6:BJ8"/>
    <mergeCell ref="BK6:BK12"/>
    <mergeCell ref="S7:AL7"/>
    <mergeCell ref="AM7:BF7"/>
    <mergeCell ref="F8:F12"/>
    <mergeCell ref="G8:R8"/>
    <mergeCell ref="S8:T8"/>
    <mergeCell ref="U8:AL8"/>
    <mergeCell ref="AM8:AP8"/>
    <mergeCell ref="AQ8:BF8"/>
    <mergeCell ref="G9:H9"/>
    <mergeCell ref="S9:S12"/>
    <mergeCell ref="N10:N12"/>
    <mergeCell ref="O10:O12"/>
    <mergeCell ref="P10:P12"/>
    <mergeCell ref="Q10:Q12"/>
    <mergeCell ref="I9:J9"/>
    <mergeCell ref="K9:L9"/>
    <mergeCell ref="M9:N9"/>
    <mergeCell ref="O9:P9"/>
    <mergeCell ref="Q9:R9"/>
    <mergeCell ref="AC9:AD9"/>
    <mergeCell ref="Z10:Z12"/>
    <mergeCell ref="AA10:AA12"/>
    <mergeCell ref="AB10:AB12"/>
    <mergeCell ref="AC10:AC12"/>
    <mergeCell ref="BC9:BF9"/>
    <mergeCell ref="BG9:BG12"/>
    <mergeCell ref="BH9:BJ9"/>
    <mergeCell ref="G10:G12"/>
    <mergeCell ref="H10:H12"/>
    <mergeCell ref="I10:I12"/>
    <mergeCell ref="J10:J12"/>
    <mergeCell ref="K10:K12"/>
    <mergeCell ref="L10:L12"/>
    <mergeCell ref="M10:M12"/>
    <mergeCell ref="AE9:AL9"/>
    <mergeCell ref="AM9:AM12"/>
    <mergeCell ref="AN9:AP9"/>
    <mergeCell ref="AQ9:AT9"/>
    <mergeCell ref="AU9:AX9"/>
    <mergeCell ref="AY9:BB9"/>
    <mergeCell ref="BI11:BI12"/>
    <mergeCell ref="AD10:AD12"/>
    <mergeCell ref="AE10:AE12"/>
    <mergeCell ref="AF10:AF12"/>
    <mergeCell ref="AG10:AL10"/>
    <mergeCell ref="AN10:AN12"/>
    <mergeCell ref="AO10:AP10"/>
    <mergeCell ref="AG11:AH11"/>
    <mergeCell ref="AI11:AJ11"/>
    <mergeCell ref="AK11:AL11"/>
    <mergeCell ref="AO11:AO12"/>
    <mergeCell ref="AQ10:AQ12"/>
    <mergeCell ref="AR10:AT10"/>
    <mergeCell ref="AU10:AU12"/>
    <mergeCell ref="AV10:AX10"/>
    <mergeCell ref="C6:E8"/>
    <mergeCell ref="AP11:AP12"/>
    <mergeCell ref="AR11:AR12"/>
    <mergeCell ref="AS11:AT11"/>
    <mergeCell ref="AV11:AV12"/>
    <mergeCell ref="R10:R12"/>
    <mergeCell ref="U10:U12"/>
    <mergeCell ref="V10:V12"/>
    <mergeCell ref="W10:W12"/>
    <mergeCell ref="X10:X12"/>
    <mergeCell ref="Y10:Y12"/>
    <mergeCell ref="T9:T12"/>
    <mergeCell ref="U9:V9"/>
    <mergeCell ref="W9:X9"/>
    <mergeCell ref="Y9:Z9"/>
    <mergeCell ref="AA9:AB9"/>
    <mergeCell ref="BJ11:BJ12"/>
    <mergeCell ref="C9:C12"/>
    <mergeCell ref="D10:D12"/>
    <mergeCell ref="E10:E12"/>
    <mergeCell ref="D9:E9"/>
    <mergeCell ref="AW11:AX11"/>
    <mergeCell ref="AZ11:AZ12"/>
    <mergeCell ref="AY10:AY12"/>
    <mergeCell ref="AZ10:BB10"/>
    <mergeCell ref="BC10:BC12"/>
    <mergeCell ref="BD10:BF10"/>
    <mergeCell ref="BH10:BH12"/>
    <mergeCell ref="BI10:BJ10"/>
    <mergeCell ref="BA11:BB11"/>
    <mergeCell ref="BD11:BD12"/>
    <mergeCell ref="BE11:BF11"/>
  </mergeCells>
  <printOptions horizontalCentered="1"/>
  <pageMargins left="0.17" right="0.17" top="0.49" bottom="0.5" header="0.31496062992125984" footer="0.31496062992125984"/>
  <pageSetup paperSize="9" scale="84" fitToHeight="0" orientation="portrait" r:id="rId1"/>
  <headerFooter differentFirst="1">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7E5F5-CEC4-48C3-8110-F3E5FE46DA74}">
  <dimension ref="A1:F19"/>
  <sheetViews>
    <sheetView workbookViewId="0">
      <selection activeCell="B7" sqref="B7"/>
    </sheetView>
  </sheetViews>
  <sheetFormatPr defaultRowHeight="15" x14ac:dyDescent="0.25"/>
  <cols>
    <col min="1" max="1" width="18.85546875" customWidth="1"/>
    <col min="2" max="2" width="18.42578125" customWidth="1"/>
    <col min="3" max="3" width="13.140625" customWidth="1"/>
    <col min="4" max="4" width="13.42578125" customWidth="1"/>
    <col min="5" max="5" width="12.42578125" customWidth="1"/>
    <col min="6" max="6" width="15.42578125" customWidth="1"/>
  </cols>
  <sheetData>
    <row r="1" spans="1:6" ht="15.75" x14ac:dyDescent="0.25">
      <c r="A1" s="395" t="s">
        <v>575</v>
      </c>
      <c r="B1" s="395"/>
      <c r="C1" s="395"/>
      <c r="D1" s="395"/>
      <c r="E1" s="395"/>
      <c r="F1" s="395"/>
    </row>
    <row r="3" spans="1:6" ht="15.75" x14ac:dyDescent="0.25">
      <c r="A3" s="300" t="s">
        <v>554</v>
      </c>
      <c r="B3" s="300" t="s">
        <v>555</v>
      </c>
      <c r="C3" s="300" t="s">
        <v>556</v>
      </c>
      <c r="D3" s="300" t="s">
        <v>557</v>
      </c>
      <c r="E3" s="300" t="s">
        <v>558</v>
      </c>
      <c r="F3" s="300" t="s">
        <v>559</v>
      </c>
    </row>
    <row r="4" spans="1:6" ht="15.75" x14ac:dyDescent="0.25">
      <c r="A4" s="310" t="s">
        <v>560</v>
      </c>
      <c r="B4" s="310" t="s">
        <v>561</v>
      </c>
      <c r="C4" s="310"/>
      <c r="D4" s="310"/>
      <c r="E4" s="310"/>
      <c r="F4" s="310"/>
    </row>
    <row r="5" spans="1:6" ht="15.75" x14ac:dyDescent="0.25">
      <c r="A5" s="396" t="s">
        <v>562</v>
      </c>
      <c r="B5" s="310" t="s">
        <v>561</v>
      </c>
      <c r="C5" s="310"/>
      <c r="D5" s="310"/>
      <c r="E5" s="310"/>
      <c r="F5" s="310"/>
    </row>
    <row r="6" spans="1:6" ht="15.75" x14ac:dyDescent="0.25">
      <c r="A6" s="396"/>
      <c r="B6" s="310" t="s">
        <v>563</v>
      </c>
      <c r="C6" s="310"/>
      <c r="D6" s="310"/>
      <c r="E6" s="310"/>
      <c r="F6" s="310"/>
    </row>
    <row r="7" spans="1:6" ht="15.75" x14ac:dyDescent="0.25">
      <c r="A7" s="397"/>
      <c r="B7" s="310" t="s">
        <v>564</v>
      </c>
      <c r="C7" s="310"/>
      <c r="D7" s="310"/>
      <c r="E7" s="310"/>
      <c r="F7" s="310"/>
    </row>
    <row r="8" spans="1:6" ht="15.75" x14ac:dyDescent="0.25">
      <c r="A8" s="396" t="s">
        <v>565</v>
      </c>
      <c r="B8" s="310" t="s">
        <v>561</v>
      </c>
      <c r="C8" s="310"/>
      <c r="D8" s="310"/>
      <c r="E8" s="310"/>
      <c r="F8" s="310"/>
    </row>
    <row r="9" spans="1:6" ht="15.75" x14ac:dyDescent="0.25">
      <c r="A9" s="396"/>
      <c r="B9" s="310" t="s">
        <v>563</v>
      </c>
      <c r="C9" s="310"/>
      <c r="D9" s="310"/>
      <c r="E9" s="310"/>
      <c r="F9" s="310"/>
    </row>
    <row r="10" spans="1:6" ht="15.75" x14ac:dyDescent="0.25">
      <c r="A10" s="396"/>
      <c r="B10" s="310" t="s">
        <v>566</v>
      </c>
      <c r="C10" s="310"/>
      <c r="D10" s="310"/>
      <c r="E10" s="310"/>
      <c r="F10" s="310"/>
    </row>
    <row r="11" spans="1:6" ht="15.75" x14ac:dyDescent="0.25">
      <c r="A11" s="396"/>
      <c r="B11" s="310" t="s">
        <v>564</v>
      </c>
      <c r="C11" s="310"/>
      <c r="D11" s="310"/>
      <c r="E11" s="310"/>
      <c r="F11" s="310"/>
    </row>
    <row r="12" spans="1:6" ht="15.75" x14ac:dyDescent="0.25">
      <c r="A12" s="397"/>
      <c r="B12" s="310" t="s">
        <v>567</v>
      </c>
      <c r="C12" s="310"/>
      <c r="D12" s="310"/>
      <c r="E12" s="310"/>
      <c r="F12" s="310"/>
    </row>
    <row r="13" spans="1:6" ht="15.75" x14ac:dyDescent="0.25">
      <c r="A13" s="396" t="s">
        <v>568</v>
      </c>
      <c r="B13" s="310" t="s">
        <v>561</v>
      </c>
      <c r="C13" s="310"/>
      <c r="D13" s="310"/>
      <c r="E13" s="310"/>
      <c r="F13" s="310"/>
    </row>
    <row r="14" spans="1:6" ht="15.75" x14ac:dyDescent="0.25">
      <c r="A14" s="396"/>
      <c r="B14" s="310" t="s">
        <v>563</v>
      </c>
      <c r="C14" s="310"/>
      <c r="D14" s="310"/>
      <c r="E14" s="310"/>
      <c r="F14" s="310"/>
    </row>
    <row r="15" spans="1:6" ht="15.75" x14ac:dyDescent="0.25">
      <c r="A15" s="396"/>
      <c r="B15" s="310" t="s">
        <v>566</v>
      </c>
      <c r="C15" s="310"/>
      <c r="D15" s="310"/>
      <c r="E15" s="310"/>
      <c r="F15" s="310"/>
    </row>
    <row r="16" spans="1:6" ht="15.75" x14ac:dyDescent="0.25">
      <c r="A16" s="396"/>
      <c r="B16" s="310" t="s">
        <v>569</v>
      </c>
      <c r="C16" s="310"/>
      <c r="D16" s="310"/>
      <c r="E16" s="310"/>
      <c r="F16" s="310"/>
    </row>
    <row r="17" spans="1:6" ht="15.75" x14ac:dyDescent="0.25">
      <c r="A17" s="396"/>
      <c r="B17" s="310" t="s">
        <v>564</v>
      </c>
      <c r="C17" s="310"/>
      <c r="D17" s="310"/>
      <c r="E17" s="310"/>
      <c r="F17" s="310"/>
    </row>
    <row r="18" spans="1:6" ht="15.75" x14ac:dyDescent="0.25">
      <c r="A18" s="396"/>
      <c r="B18" s="310" t="s">
        <v>567</v>
      </c>
      <c r="C18" s="310"/>
      <c r="D18" s="310"/>
      <c r="E18" s="310"/>
      <c r="F18" s="310"/>
    </row>
    <row r="19" spans="1:6" ht="15.75" x14ac:dyDescent="0.25">
      <c r="A19" s="397"/>
      <c r="B19" s="310" t="s">
        <v>570</v>
      </c>
      <c r="C19" s="310"/>
      <c r="D19" s="310"/>
      <c r="E19" s="310"/>
      <c r="F19" s="310"/>
    </row>
  </sheetData>
  <mergeCells count="4">
    <mergeCell ref="A1:F1"/>
    <mergeCell ref="A5:A7"/>
    <mergeCell ref="A8:A12"/>
    <mergeCell ref="A13:A19"/>
  </mergeCells>
  <pageMargins left="0.70866141732283472" right="0.70866141732283472"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D1DB3-1DB4-49BC-B70F-70DE3B186210}">
  <dimension ref="A1:F18"/>
  <sheetViews>
    <sheetView workbookViewId="0">
      <selection activeCell="D16" sqref="D16"/>
    </sheetView>
  </sheetViews>
  <sheetFormatPr defaultRowHeight="15" x14ac:dyDescent="0.25"/>
  <cols>
    <col min="1" max="1" width="13.85546875" customWidth="1"/>
    <col min="2" max="2" width="14.140625" customWidth="1"/>
    <col min="3" max="3" width="19.140625" customWidth="1"/>
    <col min="4" max="4" width="15.140625" customWidth="1"/>
    <col min="5" max="5" width="17.140625" customWidth="1"/>
    <col min="6" max="6" width="15.42578125" customWidth="1"/>
  </cols>
  <sheetData>
    <row r="1" spans="1:6" ht="15.75" x14ac:dyDescent="0.25">
      <c r="A1" s="395" t="s">
        <v>586</v>
      </c>
      <c r="B1" s="395"/>
      <c r="C1" s="395"/>
      <c r="D1" s="395"/>
      <c r="E1" s="395"/>
      <c r="F1" s="395"/>
    </row>
    <row r="3" spans="1:6" ht="15.75" x14ac:dyDescent="0.25">
      <c r="A3" s="314" t="s">
        <v>554</v>
      </c>
      <c r="B3" s="314" t="s">
        <v>555</v>
      </c>
      <c r="C3" s="314" t="s">
        <v>576</v>
      </c>
      <c r="D3" s="314" t="s">
        <v>577</v>
      </c>
      <c r="E3" s="314" t="s">
        <v>578</v>
      </c>
      <c r="F3" s="314" t="s">
        <v>579</v>
      </c>
    </row>
    <row r="4" spans="1:6" ht="15.75" x14ac:dyDescent="0.25">
      <c r="A4" s="315" t="s">
        <v>580</v>
      </c>
      <c r="B4" s="315" t="s">
        <v>581</v>
      </c>
      <c r="C4" s="315"/>
      <c r="D4" s="315"/>
      <c r="E4" s="315"/>
      <c r="F4" s="315"/>
    </row>
    <row r="5" spans="1:6" ht="15.75" x14ac:dyDescent="0.25">
      <c r="A5" s="398" t="s">
        <v>560</v>
      </c>
      <c r="B5" s="315" t="s">
        <v>581</v>
      </c>
      <c r="C5" s="315"/>
      <c r="D5" s="315"/>
      <c r="E5" s="315"/>
      <c r="F5" s="315"/>
    </row>
    <row r="6" spans="1:6" ht="15.75" x14ac:dyDescent="0.25">
      <c r="A6" s="399"/>
      <c r="B6" s="315" t="s">
        <v>582</v>
      </c>
      <c r="C6" s="315"/>
      <c r="D6" s="315"/>
      <c r="E6" s="315"/>
      <c r="F6" s="315"/>
    </row>
    <row r="7" spans="1:6" ht="15.75" x14ac:dyDescent="0.25">
      <c r="A7" s="398" t="s">
        <v>562</v>
      </c>
      <c r="B7" s="315" t="s">
        <v>581</v>
      </c>
      <c r="C7" s="315"/>
      <c r="D7" s="315"/>
      <c r="E7" s="315"/>
      <c r="F7" s="315"/>
    </row>
    <row r="8" spans="1:6" ht="15.75" x14ac:dyDescent="0.25">
      <c r="A8" s="400"/>
      <c r="B8" s="315" t="s">
        <v>582</v>
      </c>
      <c r="C8" s="315"/>
      <c r="D8" s="315"/>
      <c r="E8" s="315"/>
      <c r="F8" s="315"/>
    </row>
    <row r="9" spans="1:6" ht="15.75" x14ac:dyDescent="0.25">
      <c r="A9" s="399"/>
      <c r="B9" s="315" t="s">
        <v>583</v>
      </c>
      <c r="C9" s="315"/>
      <c r="D9" s="315"/>
      <c r="E9" s="315"/>
      <c r="F9" s="315"/>
    </row>
    <row r="10" spans="1:6" ht="15.75" x14ac:dyDescent="0.25">
      <c r="A10" s="398" t="s">
        <v>565</v>
      </c>
      <c r="B10" s="315" t="s">
        <v>581</v>
      </c>
      <c r="C10" s="315"/>
      <c r="D10" s="315"/>
      <c r="E10" s="315"/>
      <c r="F10" s="315"/>
    </row>
    <row r="11" spans="1:6" ht="15.75" x14ac:dyDescent="0.25">
      <c r="A11" s="400"/>
      <c r="B11" s="315" t="s">
        <v>582</v>
      </c>
      <c r="C11" s="315"/>
      <c r="D11" s="315"/>
      <c r="E11" s="315"/>
      <c r="F11" s="315"/>
    </row>
    <row r="12" spans="1:6" ht="15.75" x14ac:dyDescent="0.25">
      <c r="A12" s="400"/>
      <c r="B12" s="315" t="s">
        <v>583</v>
      </c>
      <c r="C12" s="315"/>
      <c r="D12" s="315"/>
      <c r="E12" s="315"/>
      <c r="F12" s="315"/>
    </row>
    <row r="13" spans="1:6" ht="15.75" x14ac:dyDescent="0.25">
      <c r="A13" s="399"/>
      <c r="B13" s="315" t="s">
        <v>584</v>
      </c>
      <c r="C13" s="315"/>
      <c r="D13" s="315"/>
      <c r="E13" s="315"/>
      <c r="F13" s="315"/>
    </row>
    <row r="14" spans="1:6" ht="15.75" x14ac:dyDescent="0.25">
      <c r="A14" s="398" t="s">
        <v>568</v>
      </c>
      <c r="B14" s="315" t="s">
        <v>581</v>
      </c>
      <c r="C14" s="315"/>
      <c r="D14" s="315"/>
      <c r="E14" s="315"/>
      <c r="F14" s="315"/>
    </row>
    <row r="15" spans="1:6" ht="15.75" x14ac:dyDescent="0.25">
      <c r="A15" s="400"/>
      <c r="B15" s="315" t="s">
        <v>582</v>
      </c>
      <c r="C15" s="315"/>
      <c r="D15" s="315"/>
      <c r="E15" s="315"/>
      <c r="F15" s="315"/>
    </row>
    <row r="16" spans="1:6" ht="15.75" x14ac:dyDescent="0.25">
      <c r="A16" s="400"/>
      <c r="B16" s="315" t="s">
        <v>583</v>
      </c>
      <c r="C16" s="315"/>
      <c r="D16" s="315"/>
      <c r="E16" s="315"/>
      <c r="F16" s="315"/>
    </row>
    <row r="17" spans="1:6" ht="15.75" x14ac:dyDescent="0.25">
      <c r="A17" s="400"/>
      <c r="B17" s="315" t="s">
        <v>584</v>
      </c>
      <c r="C17" s="315"/>
      <c r="D17" s="315"/>
      <c r="E17" s="315"/>
      <c r="F17" s="315"/>
    </row>
    <row r="18" spans="1:6" ht="15.75" x14ac:dyDescent="0.25">
      <c r="A18" s="399"/>
      <c r="B18" s="315" t="s">
        <v>585</v>
      </c>
      <c r="C18" s="315"/>
      <c r="D18" s="315"/>
      <c r="E18" s="315"/>
      <c r="F18" s="315"/>
    </row>
  </sheetData>
  <mergeCells count="5">
    <mergeCell ref="A1:F1"/>
    <mergeCell ref="A5:A6"/>
    <mergeCell ref="A7:A9"/>
    <mergeCell ref="A10:A13"/>
    <mergeCell ref="A14:A18"/>
  </mergeCells>
  <pageMargins left="0.11811023622047245" right="0.11811023622047245" top="0.15748031496062992" bottom="0.15748031496062992" header="0.11811023622047245" footer="0.11811023622047245"/>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D44"/>
  <sheetViews>
    <sheetView showRuler="0" view="pageLayout" topLeftCell="A31" zoomScale="86" zoomScaleNormal="75" zoomScalePageLayoutView="86" workbookViewId="0">
      <selection activeCell="Y9" sqref="Y8:AD11"/>
    </sheetView>
  </sheetViews>
  <sheetFormatPr defaultColWidth="10.42578125" defaultRowHeight="12.75" x14ac:dyDescent="0.2"/>
  <cols>
    <col min="1" max="1" width="9.140625" style="252" customWidth="1"/>
    <col min="2" max="2" width="34.85546875" style="183" customWidth="1"/>
    <col min="3" max="3" width="13.140625" style="253" hidden="1" customWidth="1"/>
    <col min="4" max="5" width="10.140625" style="253" hidden="1" customWidth="1"/>
    <col min="6" max="6" width="9.140625" style="253" hidden="1" customWidth="1"/>
    <col min="7" max="7" width="10.85546875" style="253" hidden="1" customWidth="1"/>
    <col min="8" max="8" width="10.140625" style="253" hidden="1" customWidth="1"/>
    <col min="9" max="9" width="8.42578125" style="183" customWidth="1"/>
    <col min="10" max="10" width="7.42578125" style="183" customWidth="1"/>
    <col min="11" max="12" width="11.140625" style="183" customWidth="1"/>
    <col min="13" max="15" width="10.140625" style="183" customWidth="1"/>
    <col min="16" max="24" width="9.140625" style="183" customWidth="1"/>
    <col min="25" max="25" width="12.85546875" style="183" customWidth="1"/>
    <col min="26" max="26" width="11.140625" style="183" customWidth="1"/>
    <col min="27" max="27" width="12.85546875" style="183" customWidth="1"/>
    <col min="28" max="28" width="11.42578125" style="183" customWidth="1"/>
    <col min="29" max="29" width="19.140625" style="183" customWidth="1"/>
    <col min="30" max="30" width="12.85546875" style="183" hidden="1" customWidth="1"/>
    <col min="31" max="269" width="10.42578125" style="183"/>
    <col min="270" max="270" width="6.42578125" style="183" customWidth="1"/>
    <col min="271" max="271" width="27.42578125" style="183" customWidth="1"/>
    <col min="272" max="272" width="11" style="183" customWidth="1"/>
    <col min="273" max="273" width="11.42578125" style="183" customWidth="1"/>
    <col min="274" max="274" width="9.140625" style="183" customWidth="1"/>
    <col min="275" max="276" width="7.42578125" style="183" customWidth="1"/>
    <col min="277" max="278" width="6.85546875" style="183" customWidth="1"/>
    <col min="279" max="280" width="9.42578125" style="183" customWidth="1"/>
    <col min="281" max="281" width="6.140625" style="183" customWidth="1"/>
    <col min="282" max="282" width="9.140625" style="183" customWidth="1"/>
    <col min="283" max="283" width="9" style="183" bestFit="1" customWidth="1"/>
    <col min="284" max="284" width="7.42578125" style="183" customWidth="1"/>
    <col min="285" max="285" width="31.85546875" style="183" customWidth="1"/>
    <col min="286" max="286" width="7.140625" style="183" customWidth="1"/>
    <col min="287" max="525" width="10.42578125" style="183"/>
    <col min="526" max="526" width="6.42578125" style="183" customWidth="1"/>
    <col min="527" max="527" width="27.42578125" style="183" customWidth="1"/>
    <col min="528" max="528" width="11" style="183" customWidth="1"/>
    <col min="529" max="529" width="11.42578125" style="183" customWidth="1"/>
    <col min="530" max="530" width="9.140625" style="183" customWidth="1"/>
    <col min="531" max="532" width="7.42578125" style="183" customWidth="1"/>
    <col min="533" max="534" width="6.85546875" style="183" customWidth="1"/>
    <col min="535" max="536" width="9.42578125" style="183" customWidth="1"/>
    <col min="537" max="537" width="6.140625" style="183" customWidth="1"/>
    <col min="538" max="538" width="9.140625" style="183" customWidth="1"/>
    <col min="539" max="539" width="9" style="183" bestFit="1" customWidth="1"/>
    <col min="540" max="540" width="7.42578125" style="183" customWidth="1"/>
    <col min="541" max="541" width="31.85546875" style="183" customWidth="1"/>
    <col min="542" max="542" width="7.140625" style="183" customWidth="1"/>
    <col min="543" max="781" width="10.42578125" style="183"/>
    <col min="782" max="782" width="6.42578125" style="183" customWidth="1"/>
    <col min="783" max="783" width="27.42578125" style="183" customWidth="1"/>
    <col min="784" max="784" width="11" style="183" customWidth="1"/>
    <col min="785" max="785" width="11.42578125" style="183" customWidth="1"/>
    <col min="786" max="786" width="9.140625" style="183" customWidth="1"/>
    <col min="787" max="788" width="7.42578125" style="183" customWidth="1"/>
    <col min="789" max="790" width="6.85546875" style="183" customWidth="1"/>
    <col min="791" max="792" width="9.42578125" style="183" customWidth="1"/>
    <col min="793" max="793" width="6.140625" style="183" customWidth="1"/>
    <col min="794" max="794" width="9.140625" style="183" customWidth="1"/>
    <col min="795" max="795" width="9" style="183" bestFit="1" customWidth="1"/>
    <col min="796" max="796" width="7.42578125" style="183" customWidth="1"/>
    <col min="797" max="797" width="31.85546875" style="183" customWidth="1"/>
    <col min="798" max="798" width="7.140625" style="183" customWidth="1"/>
    <col min="799" max="1037" width="10.42578125" style="183"/>
    <col min="1038" max="1038" width="6.42578125" style="183" customWidth="1"/>
    <col min="1039" max="1039" width="27.42578125" style="183" customWidth="1"/>
    <col min="1040" max="1040" width="11" style="183" customWidth="1"/>
    <col min="1041" max="1041" width="11.42578125" style="183" customWidth="1"/>
    <col min="1042" max="1042" width="9.140625" style="183" customWidth="1"/>
    <col min="1043" max="1044" width="7.42578125" style="183" customWidth="1"/>
    <col min="1045" max="1046" width="6.85546875" style="183" customWidth="1"/>
    <col min="1047" max="1048" width="9.42578125" style="183" customWidth="1"/>
    <col min="1049" max="1049" width="6.140625" style="183" customWidth="1"/>
    <col min="1050" max="1050" width="9.140625" style="183" customWidth="1"/>
    <col min="1051" max="1051" width="9" style="183" bestFit="1" customWidth="1"/>
    <col min="1052" max="1052" width="7.42578125" style="183" customWidth="1"/>
    <col min="1053" max="1053" width="31.85546875" style="183" customWidth="1"/>
    <col min="1054" max="1054" width="7.140625" style="183" customWidth="1"/>
    <col min="1055" max="1293" width="10.42578125" style="183"/>
    <col min="1294" max="1294" width="6.42578125" style="183" customWidth="1"/>
    <col min="1295" max="1295" width="27.42578125" style="183" customWidth="1"/>
    <col min="1296" max="1296" width="11" style="183" customWidth="1"/>
    <col min="1297" max="1297" width="11.42578125" style="183" customWidth="1"/>
    <col min="1298" max="1298" width="9.140625" style="183" customWidth="1"/>
    <col min="1299" max="1300" width="7.42578125" style="183" customWidth="1"/>
    <col min="1301" max="1302" width="6.85546875" style="183" customWidth="1"/>
    <col min="1303" max="1304" width="9.42578125" style="183" customWidth="1"/>
    <col min="1305" max="1305" width="6.140625" style="183" customWidth="1"/>
    <col min="1306" max="1306" width="9.140625" style="183" customWidth="1"/>
    <col min="1307" max="1307" width="9" style="183" bestFit="1" customWidth="1"/>
    <col min="1308" max="1308" width="7.42578125" style="183" customWidth="1"/>
    <col min="1309" max="1309" width="31.85546875" style="183" customWidth="1"/>
    <col min="1310" max="1310" width="7.140625" style="183" customWidth="1"/>
    <col min="1311" max="1549" width="10.42578125" style="183"/>
    <col min="1550" max="1550" width="6.42578125" style="183" customWidth="1"/>
    <col min="1551" max="1551" width="27.42578125" style="183" customWidth="1"/>
    <col min="1552" max="1552" width="11" style="183" customWidth="1"/>
    <col min="1553" max="1553" width="11.42578125" style="183" customWidth="1"/>
    <col min="1554" max="1554" width="9.140625" style="183" customWidth="1"/>
    <col min="1555" max="1556" width="7.42578125" style="183" customWidth="1"/>
    <col min="1557" max="1558" width="6.85546875" style="183" customWidth="1"/>
    <col min="1559" max="1560" width="9.42578125" style="183" customWidth="1"/>
    <col min="1561" max="1561" width="6.140625" style="183" customWidth="1"/>
    <col min="1562" max="1562" width="9.140625" style="183" customWidth="1"/>
    <col min="1563" max="1563" width="9" style="183" bestFit="1" customWidth="1"/>
    <col min="1564" max="1564" width="7.42578125" style="183" customWidth="1"/>
    <col min="1565" max="1565" width="31.85546875" style="183" customWidth="1"/>
    <col min="1566" max="1566" width="7.140625" style="183" customWidth="1"/>
    <col min="1567" max="1805" width="10.42578125" style="183"/>
    <col min="1806" max="1806" width="6.42578125" style="183" customWidth="1"/>
    <col min="1807" max="1807" width="27.42578125" style="183" customWidth="1"/>
    <col min="1808" max="1808" width="11" style="183" customWidth="1"/>
    <col min="1809" max="1809" width="11.42578125" style="183" customWidth="1"/>
    <col min="1810" max="1810" width="9.140625" style="183" customWidth="1"/>
    <col min="1811" max="1812" width="7.42578125" style="183" customWidth="1"/>
    <col min="1813" max="1814" width="6.85546875" style="183" customWidth="1"/>
    <col min="1815" max="1816" width="9.42578125" style="183" customWidth="1"/>
    <col min="1817" max="1817" width="6.140625" style="183" customWidth="1"/>
    <col min="1818" max="1818" width="9.140625" style="183" customWidth="1"/>
    <col min="1819" max="1819" width="9" style="183" bestFit="1" customWidth="1"/>
    <col min="1820" max="1820" width="7.42578125" style="183" customWidth="1"/>
    <col min="1821" max="1821" width="31.85546875" style="183" customWidth="1"/>
    <col min="1822" max="1822" width="7.140625" style="183" customWidth="1"/>
    <col min="1823" max="2061" width="10.42578125" style="183"/>
    <col min="2062" max="2062" width="6.42578125" style="183" customWidth="1"/>
    <col min="2063" max="2063" width="27.42578125" style="183" customWidth="1"/>
    <col min="2064" max="2064" width="11" style="183" customWidth="1"/>
    <col min="2065" max="2065" width="11.42578125" style="183" customWidth="1"/>
    <col min="2066" max="2066" width="9.140625" style="183" customWidth="1"/>
    <col min="2067" max="2068" width="7.42578125" style="183" customWidth="1"/>
    <col min="2069" max="2070" width="6.85546875" style="183" customWidth="1"/>
    <col min="2071" max="2072" width="9.42578125" style="183" customWidth="1"/>
    <col min="2073" max="2073" width="6.140625" style="183" customWidth="1"/>
    <col min="2074" max="2074" width="9.140625" style="183" customWidth="1"/>
    <col min="2075" max="2075" width="9" style="183" bestFit="1" customWidth="1"/>
    <col min="2076" max="2076" width="7.42578125" style="183" customWidth="1"/>
    <col min="2077" max="2077" width="31.85546875" style="183" customWidth="1"/>
    <col min="2078" max="2078" width="7.140625" style="183" customWidth="1"/>
    <col min="2079" max="2317" width="10.42578125" style="183"/>
    <col min="2318" max="2318" width="6.42578125" style="183" customWidth="1"/>
    <col min="2319" max="2319" width="27.42578125" style="183" customWidth="1"/>
    <col min="2320" max="2320" width="11" style="183" customWidth="1"/>
    <col min="2321" max="2321" width="11.42578125" style="183" customWidth="1"/>
    <col min="2322" max="2322" width="9.140625" style="183" customWidth="1"/>
    <col min="2323" max="2324" width="7.42578125" style="183" customWidth="1"/>
    <col min="2325" max="2326" width="6.85546875" style="183" customWidth="1"/>
    <col min="2327" max="2328" width="9.42578125" style="183" customWidth="1"/>
    <col min="2329" max="2329" width="6.140625" style="183" customWidth="1"/>
    <col min="2330" max="2330" width="9.140625" style="183" customWidth="1"/>
    <col min="2331" max="2331" width="9" style="183" bestFit="1" customWidth="1"/>
    <col min="2332" max="2332" width="7.42578125" style="183" customWidth="1"/>
    <col min="2333" max="2333" width="31.85546875" style="183" customWidth="1"/>
    <col min="2334" max="2334" width="7.140625" style="183" customWidth="1"/>
    <col min="2335" max="2573" width="10.42578125" style="183"/>
    <col min="2574" max="2574" width="6.42578125" style="183" customWidth="1"/>
    <col min="2575" max="2575" width="27.42578125" style="183" customWidth="1"/>
    <col min="2576" max="2576" width="11" style="183" customWidth="1"/>
    <col min="2577" max="2577" width="11.42578125" style="183" customWidth="1"/>
    <col min="2578" max="2578" width="9.140625" style="183" customWidth="1"/>
    <col min="2579" max="2580" width="7.42578125" style="183" customWidth="1"/>
    <col min="2581" max="2582" width="6.85546875" style="183" customWidth="1"/>
    <col min="2583" max="2584" width="9.42578125" style="183" customWidth="1"/>
    <col min="2585" max="2585" width="6.140625" style="183" customWidth="1"/>
    <col min="2586" max="2586" width="9.140625" style="183" customWidth="1"/>
    <col min="2587" max="2587" width="9" style="183" bestFit="1" customWidth="1"/>
    <col min="2588" max="2588" width="7.42578125" style="183" customWidth="1"/>
    <col min="2589" max="2589" width="31.85546875" style="183" customWidth="1"/>
    <col min="2590" max="2590" width="7.140625" style="183" customWidth="1"/>
    <col min="2591" max="2829" width="10.42578125" style="183"/>
    <col min="2830" max="2830" width="6.42578125" style="183" customWidth="1"/>
    <col min="2831" max="2831" width="27.42578125" style="183" customWidth="1"/>
    <col min="2832" max="2832" width="11" style="183" customWidth="1"/>
    <col min="2833" max="2833" width="11.42578125" style="183" customWidth="1"/>
    <col min="2834" max="2834" width="9.140625" style="183" customWidth="1"/>
    <col min="2835" max="2836" width="7.42578125" style="183" customWidth="1"/>
    <col min="2837" max="2838" width="6.85546875" style="183" customWidth="1"/>
    <col min="2839" max="2840" width="9.42578125" style="183" customWidth="1"/>
    <col min="2841" max="2841" width="6.140625" style="183" customWidth="1"/>
    <col min="2842" max="2842" width="9.140625" style="183" customWidth="1"/>
    <col min="2843" max="2843" width="9" style="183" bestFit="1" customWidth="1"/>
    <col min="2844" max="2844" width="7.42578125" style="183" customWidth="1"/>
    <col min="2845" max="2845" width="31.85546875" style="183" customWidth="1"/>
    <col min="2846" max="2846" width="7.140625" style="183" customWidth="1"/>
    <col min="2847" max="3085" width="10.42578125" style="183"/>
    <col min="3086" max="3086" width="6.42578125" style="183" customWidth="1"/>
    <col min="3087" max="3087" width="27.42578125" style="183" customWidth="1"/>
    <col min="3088" max="3088" width="11" style="183" customWidth="1"/>
    <col min="3089" max="3089" width="11.42578125" style="183" customWidth="1"/>
    <col min="3090" max="3090" width="9.140625" style="183" customWidth="1"/>
    <col min="3091" max="3092" width="7.42578125" style="183" customWidth="1"/>
    <col min="3093" max="3094" width="6.85546875" style="183" customWidth="1"/>
    <col min="3095" max="3096" width="9.42578125" style="183" customWidth="1"/>
    <col min="3097" max="3097" width="6.140625" style="183" customWidth="1"/>
    <col min="3098" max="3098" width="9.140625" style="183" customWidth="1"/>
    <col min="3099" max="3099" width="9" style="183" bestFit="1" customWidth="1"/>
    <col min="3100" max="3100" width="7.42578125" style="183" customWidth="1"/>
    <col min="3101" max="3101" width="31.85546875" style="183" customWidth="1"/>
    <col min="3102" max="3102" width="7.140625" style="183" customWidth="1"/>
    <col min="3103" max="3341" width="10.42578125" style="183"/>
    <col min="3342" max="3342" width="6.42578125" style="183" customWidth="1"/>
    <col min="3343" max="3343" width="27.42578125" style="183" customWidth="1"/>
    <col min="3344" max="3344" width="11" style="183" customWidth="1"/>
    <col min="3345" max="3345" width="11.42578125" style="183" customWidth="1"/>
    <col min="3346" max="3346" width="9.140625" style="183" customWidth="1"/>
    <col min="3347" max="3348" width="7.42578125" style="183" customWidth="1"/>
    <col min="3349" max="3350" width="6.85546875" style="183" customWidth="1"/>
    <col min="3351" max="3352" width="9.42578125" style="183" customWidth="1"/>
    <col min="3353" max="3353" width="6.140625" style="183" customWidth="1"/>
    <col min="3354" max="3354" width="9.140625" style="183" customWidth="1"/>
    <col min="3355" max="3355" width="9" style="183" bestFit="1" customWidth="1"/>
    <col min="3356" max="3356" width="7.42578125" style="183" customWidth="1"/>
    <col min="3357" max="3357" width="31.85546875" style="183" customWidth="1"/>
    <col min="3358" max="3358" width="7.140625" style="183" customWidth="1"/>
    <col min="3359" max="3597" width="10.42578125" style="183"/>
    <col min="3598" max="3598" width="6.42578125" style="183" customWidth="1"/>
    <col min="3599" max="3599" width="27.42578125" style="183" customWidth="1"/>
    <col min="3600" max="3600" width="11" style="183" customWidth="1"/>
    <col min="3601" max="3601" width="11.42578125" style="183" customWidth="1"/>
    <col min="3602" max="3602" width="9.140625" style="183" customWidth="1"/>
    <col min="3603" max="3604" width="7.42578125" style="183" customWidth="1"/>
    <col min="3605" max="3606" width="6.85546875" style="183" customWidth="1"/>
    <col min="3607" max="3608" width="9.42578125" style="183" customWidth="1"/>
    <col min="3609" max="3609" width="6.140625" style="183" customWidth="1"/>
    <col min="3610" max="3610" width="9.140625" style="183" customWidth="1"/>
    <col min="3611" max="3611" width="9" style="183" bestFit="1" customWidth="1"/>
    <col min="3612" max="3612" width="7.42578125" style="183" customWidth="1"/>
    <col min="3613" max="3613" width="31.85546875" style="183" customWidth="1"/>
    <col min="3614" max="3614" width="7.140625" style="183" customWidth="1"/>
    <col min="3615" max="3853" width="10.42578125" style="183"/>
    <col min="3854" max="3854" width="6.42578125" style="183" customWidth="1"/>
    <col min="3855" max="3855" width="27.42578125" style="183" customWidth="1"/>
    <col min="3856" max="3856" width="11" style="183" customWidth="1"/>
    <col min="3857" max="3857" width="11.42578125" style="183" customWidth="1"/>
    <col min="3858" max="3858" width="9.140625" style="183" customWidth="1"/>
    <col min="3859" max="3860" width="7.42578125" style="183" customWidth="1"/>
    <col min="3861" max="3862" width="6.85546875" style="183" customWidth="1"/>
    <col min="3863" max="3864" width="9.42578125" style="183" customWidth="1"/>
    <col min="3865" max="3865" width="6.140625" style="183" customWidth="1"/>
    <col min="3866" max="3866" width="9.140625" style="183" customWidth="1"/>
    <col min="3867" max="3867" width="9" style="183" bestFit="1" customWidth="1"/>
    <col min="3868" max="3868" width="7.42578125" style="183" customWidth="1"/>
    <col min="3869" max="3869" width="31.85546875" style="183" customWidth="1"/>
    <col min="3870" max="3870" width="7.140625" style="183" customWidth="1"/>
    <col min="3871" max="4109" width="10.42578125" style="183"/>
    <col min="4110" max="4110" width="6.42578125" style="183" customWidth="1"/>
    <col min="4111" max="4111" width="27.42578125" style="183" customWidth="1"/>
    <col min="4112" max="4112" width="11" style="183" customWidth="1"/>
    <col min="4113" max="4113" width="11.42578125" style="183" customWidth="1"/>
    <col min="4114" max="4114" width="9.140625" style="183" customWidth="1"/>
    <col min="4115" max="4116" width="7.42578125" style="183" customWidth="1"/>
    <col min="4117" max="4118" width="6.85546875" style="183" customWidth="1"/>
    <col min="4119" max="4120" width="9.42578125" style="183" customWidth="1"/>
    <col min="4121" max="4121" width="6.140625" style="183" customWidth="1"/>
    <col min="4122" max="4122" width="9.140625" style="183" customWidth="1"/>
    <col min="4123" max="4123" width="9" style="183" bestFit="1" customWidth="1"/>
    <col min="4124" max="4124" width="7.42578125" style="183" customWidth="1"/>
    <col min="4125" max="4125" width="31.85546875" style="183" customWidth="1"/>
    <col min="4126" max="4126" width="7.140625" style="183" customWidth="1"/>
    <col min="4127" max="4365" width="10.42578125" style="183"/>
    <col min="4366" max="4366" width="6.42578125" style="183" customWidth="1"/>
    <col min="4367" max="4367" width="27.42578125" style="183" customWidth="1"/>
    <col min="4368" max="4368" width="11" style="183" customWidth="1"/>
    <col min="4369" max="4369" width="11.42578125" style="183" customWidth="1"/>
    <col min="4370" max="4370" width="9.140625" style="183" customWidth="1"/>
    <col min="4371" max="4372" width="7.42578125" style="183" customWidth="1"/>
    <col min="4373" max="4374" width="6.85546875" style="183" customWidth="1"/>
    <col min="4375" max="4376" width="9.42578125" style="183" customWidth="1"/>
    <col min="4377" max="4377" width="6.140625" style="183" customWidth="1"/>
    <col min="4378" max="4378" width="9.140625" style="183" customWidth="1"/>
    <col min="4379" max="4379" width="9" style="183" bestFit="1" customWidth="1"/>
    <col min="4380" max="4380" width="7.42578125" style="183" customWidth="1"/>
    <col min="4381" max="4381" width="31.85546875" style="183" customWidth="1"/>
    <col min="4382" max="4382" width="7.140625" style="183" customWidth="1"/>
    <col min="4383" max="4621" width="10.42578125" style="183"/>
    <col min="4622" max="4622" width="6.42578125" style="183" customWidth="1"/>
    <col min="4623" max="4623" width="27.42578125" style="183" customWidth="1"/>
    <col min="4624" max="4624" width="11" style="183" customWidth="1"/>
    <col min="4625" max="4625" width="11.42578125" style="183" customWidth="1"/>
    <col min="4626" max="4626" width="9.140625" style="183" customWidth="1"/>
    <col min="4627" max="4628" width="7.42578125" style="183" customWidth="1"/>
    <col min="4629" max="4630" width="6.85546875" style="183" customWidth="1"/>
    <col min="4631" max="4632" width="9.42578125" style="183" customWidth="1"/>
    <col min="4633" max="4633" width="6.140625" style="183" customWidth="1"/>
    <col min="4634" max="4634" width="9.140625" style="183" customWidth="1"/>
    <col min="4635" max="4635" width="9" style="183" bestFit="1" customWidth="1"/>
    <col min="4636" max="4636" width="7.42578125" style="183" customWidth="1"/>
    <col min="4637" max="4637" width="31.85546875" style="183" customWidth="1"/>
    <col min="4638" max="4638" width="7.140625" style="183" customWidth="1"/>
    <col min="4639" max="4877" width="10.42578125" style="183"/>
    <col min="4878" max="4878" width="6.42578125" style="183" customWidth="1"/>
    <col min="4879" max="4879" width="27.42578125" style="183" customWidth="1"/>
    <col min="4880" max="4880" width="11" style="183" customWidth="1"/>
    <col min="4881" max="4881" width="11.42578125" style="183" customWidth="1"/>
    <col min="4882" max="4882" width="9.140625" style="183" customWidth="1"/>
    <col min="4883" max="4884" width="7.42578125" style="183" customWidth="1"/>
    <col min="4885" max="4886" width="6.85546875" style="183" customWidth="1"/>
    <col min="4887" max="4888" width="9.42578125" style="183" customWidth="1"/>
    <col min="4889" max="4889" width="6.140625" style="183" customWidth="1"/>
    <col min="4890" max="4890" width="9.140625" style="183" customWidth="1"/>
    <col min="4891" max="4891" width="9" style="183" bestFit="1" customWidth="1"/>
    <col min="4892" max="4892" width="7.42578125" style="183" customWidth="1"/>
    <col min="4893" max="4893" width="31.85546875" style="183" customWidth="1"/>
    <col min="4894" max="4894" width="7.140625" style="183" customWidth="1"/>
    <col min="4895" max="5133" width="10.42578125" style="183"/>
    <col min="5134" max="5134" width="6.42578125" style="183" customWidth="1"/>
    <col min="5135" max="5135" width="27.42578125" style="183" customWidth="1"/>
    <col min="5136" max="5136" width="11" style="183" customWidth="1"/>
    <col min="5137" max="5137" width="11.42578125" style="183" customWidth="1"/>
    <col min="5138" max="5138" width="9.140625" style="183" customWidth="1"/>
    <col min="5139" max="5140" width="7.42578125" style="183" customWidth="1"/>
    <col min="5141" max="5142" width="6.85546875" style="183" customWidth="1"/>
    <col min="5143" max="5144" width="9.42578125" style="183" customWidth="1"/>
    <col min="5145" max="5145" width="6.140625" style="183" customWidth="1"/>
    <col min="5146" max="5146" width="9.140625" style="183" customWidth="1"/>
    <col min="5147" max="5147" width="9" style="183" bestFit="1" customWidth="1"/>
    <col min="5148" max="5148" width="7.42578125" style="183" customWidth="1"/>
    <col min="5149" max="5149" width="31.85546875" style="183" customWidth="1"/>
    <col min="5150" max="5150" width="7.140625" style="183" customWidth="1"/>
    <col min="5151" max="5389" width="10.42578125" style="183"/>
    <col min="5390" max="5390" width="6.42578125" style="183" customWidth="1"/>
    <col min="5391" max="5391" width="27.42578125" style="183" customWidth="1"/>
    <col min="5392" max="5392" width="11" style="183" customWidth="1"/>
    <col min="5393" max="5393" width="11.42578125" style="183" customWidth="1"/>
    <col min="5394" max="5394" width="9.140625" style="183" customWidth="1"/>
    <col min="5395" max="5396" width="7.42578125" style="183" customWidth="1"/>
    <col min="5397" max="5398" width="6.85546875" style="183" customWidth="1"/>
    <col min="5399" max="5400" width="9.42578125" style="183" customWidth="1"/>
    <col min="5401" max="5401" width="6.140625" style="183" customWidth="1"/>
    <col min="5402" max="5402" width="9.140625" style="183" customWidth="1"/>
    <col min="5403" max="5403" width="9" style="183" bestFit="1" customWidth="1"/>
    <col min="5404" max="5404" width="7.42578125" style="183" customWidth="1"/>
    <col min="5405" max="5405" width="31.85546875" style="183" customWidth="1"/>
    <col min="5406" max="5406" width="7.140625" style="183" customWidth="1"/>
    <col min="5407" max="5645" width="10.42578125" style="183"/>
    <col min="5646" max="5646" width="6.42578125" style="183" customWidth="1"/>
    <col min="5647" max="5647" width="27.42578125" style="183" customWidth="1"/>
    <col min="5648" max="5648" width="11" style="183" customWidth="1"/>
    <col min="5649" max="5649" width="11.42578125" style="183" customWidth="1"/>
    <col min="5650" max="5650" width="9.140625" style="183" customWidth="1"/>
    <col min="5651" max="5652" width="7.42578125" style="183" customWidth="1"/>
    <col min="5653" max="5654" width="6.85546875" style="183" customWidth="1"/>
    <col min="5655" max="5656" width="9.42578125" style="183" customWidth="1"/>
    <col min="5657" max="5657" width="6.140625" style="183" customWidth="1"/>
    <col min="5658" max="5658" width="9.140625" style="183" customWidth="1"/>
    <col min="5659" max="5659" width="9" style="183" bestFit="1" customWidth="1"/>
    <col min="5660" max="5660" width="7.42578125" style="183" customWidth="1"/>
    <col min="5661" max="5661" width="31.85546875" style="183" customWidth="1"/>
    <col min="5662" max="5662" width="7.140625" style="183" customWidth="1"/>
    <col min="5663" max="5901" width="10.42578125" style="183"/>
    <col min="5902" max="5902" width="6.42578125" style="183" customWidth="1"/>
    <col min="5903" max="5903" width="27.42578125" style="183" customWidth="1"/>
    <col min="5904" max="5904" width="11" style="183" customWidth="1"/>
    <col min="5905" max="5905" width="11.42578125" style="183" customWidth="1"/>
    <col min="5906" max="5906" width="9.140625" style="183" customWidth="1"/>
    <col min="5907" max="5908" width="7.42578125" style="183" customWidth="1"/>
    <col min="5909" max="5910" width="6.85546875" style="183" customWidth="1"/>
    <col min="5911" max="5912" width="9.42578125" style="183" customWidth="1"/>
    <col min="5913" max="5913" width="6.140625" style="183" customWidth="1"/>
    <col min="5914" max="5914" width="9.140625" style="183" customWidth="1"/>
    <col min="5915" max="5915" width="9" style="183" bestFit="1" customWidth="1"/>
    <col min="5916" max="5916" width="7.42578125" style="183" customWidth="1"/>
    <col min="5917" max="5917" width="31.85546875" style="183" customWidth="1"/>
    <col min="5918" max="5918" width="7.140625" style="183" customWidth="1"/>
    <col min="5919" max="6157" width="10.42578125" style="183"/>
    <col min="6158" max="6158" width="6.42578125" style="183" customWidth="1"/>
    <col min="6159" max="6159" width="27.42578125" style="183" customWidth="1"/>
    <col min="6160" max="6160" width="11" style="183" customWidth="1"/>
    <col min="6161" max="6161" width="11.42578125" style="183" customWidth="1"/>
    <col min="6162" max="6162" width="9.140625" style="183" customWidth="1"/>
    <col min="6163" max="6164" width="7.42578125" style="183" customWidth="1"/>
    <col min="6165" max="6166" width="6.85546875" style="183" customWidth="1"/>
    <col min="6167" max="6168" width="9.42578125" style="183" customWidth="1"/>
    <col min="6169" max="6169" width="6.140625" style="183" customWidth="1"/>
    <col min="6170" max="6170" width="9.140625" style="183" customWidth="1"/>
    <col min="6171" max="6171" width="9" style="183" bestFit="1" customWidth="1"/>
    <col min="6172" max="6172" width="7.42578125" style="183" customWidth="1"/>
    <col min="6173" max="6173" width="31.85546875" style="183" customWidth="1"/>
    <col min="6174" max="6174" width="7.140625" style="183" customWidth="1"/>
    <col min="6175" max="6413" width="10.42578125" style="183"/>
    <col min="6414" max="6414" width="6.42578125" style="183" customWidth="1"/>
    <col min="6415" max="6415" width="27.42578125" style="183" customWidth="1"/>
    <col min="6416" max="6416" width="11" style="183" customWidth="1"/>
    <col min="6417" max="6417" width="11.42578125" style="183" customWidth="1"/>
    <col min="6418" max="6418" width="9.140625" style="183" customWidth="1"/>
    <col min="6419" max="6420" width="7.42578125" style="183" customWidth="1"/>
    <col min="6421" max="6422" width="6.85546875" style="183" customWidth="1"/>
    <col min="6423" max="6424" width="9.42578125" style="183" customWidth="1"/>
    <col min="6425" max="6425" width="6.140625" style="183" customWidth="1"/>
    <col min="6426" max="6426" width="9.140625" style="183" customWidth="1"/>
    <col min="6427" max="6427" width="9" style="183" bestFit="1" customWidth="1"/>
    <col min="6428" max="6428" width="7.42578125" style="183" customWidth="1"/>
    <col min="6429" max="6429" width="31.85546875" style="183" customWidth="1"/>
    <col min="6430" max="6430" width="7.140625" style="183" customWidth="1"/>
    <col min="6431" max="6669" width="10.42578125" style="183"/>
    <col min="6670" max="6670" width="6.42578125" style="183" customWidth="1"/>
    <col min="6671" max="6671" width="27.42578125" style="183" customWidth="1"/>
    <col min="6672" max="6672" width="11" style="183" customWidth="1"/>
    <col min="6673" max="6673" width="11.42578125" style="183" customWidth="1"/>
    <col min="6674" max="6674" width="9.140625" style="183" customWidth="1"/>
    <col min="6675" max="6676" width="7.42578125" style="183" customWidth="1"/>
    <col min="6677" max="6678" width="6.85546875" style="183" customWidth="1"/>
    <col min="6679" max="6680" width="9.42578125" style="183" customWidth="1"/>
    <col min="6681" max="6681" width="6.140625" style="183" customWidth="1"/>
    <col min="6682" max="6682" width="9.140625" style="183" customWidth="1"/>
    <col min="6683" max="6683" width="9" style="183" bestFit="1" customWidth="1"/>
    <col min="6684" max="6684" width="7.42578125" style="183" customWidth="1"/>
    <col min="6685" max="6685" width="31.85546875" style="183" customWidth="1"/>
    <col min="6686" max="6686" width="7.140625" style="183" customWidth="1"/>
    <col min="6687" max="6925" width="10.42578125" style="183"/>
    <col min="6926" max="6926" width="6.42578125" style="183" customWidth="1"/>
    <col min="6927" max="6927" width="27.42578125" style="183" customWidth="1"/>
    <col min="6928" max="6928" width="11" style="183" customWidth="1"/>
    <col min="6929" max="6929" width="11.42578125" style="183" customWidth="1"/>
    <col min="6930" max="6930" width="9.140625" style="183" customWidth="1"/>
    <col min="6931" max="6932" width="7.42578125" style="183" customWidth="1"/>
    <col min="6933" max="6934" width="6.85546875" style="183" customWidth="1"/>
    <col min="6935" max="6936" width="9.42578125" style="183" customWidth="1"/>
    <col min="6937" max="6937" width="6.140625" style="183" customWidth="1"/>
    <col min="6938" max="6938" width="9.140625" style="183" customWidth="1"/>
    <col min="6939" max="6939" width="9" style="183" bestFit="1" customWidth="1"/>
    <col min="6940" max="6940" width="7.42578125" style="183" customWidth="1"/>
    <col min="6941" max="6941" width="31.85546875" style="183" customWidth="1"/>
    <col min="6942" max="6942" width="7.140625" style="183" customWidth="1"/>
    <col min="6943" max="7181" width="10.42578125" style="183"/>
    <col min="7182" max="7182" width="6.42578125" style="183" customWidth="1"/>
    <col min="7183" max="7183" width="27.42578125" style="183" customWidth="1"/>
    <col min="7184" max="7184" width="11" style="183" customWidth="1"/>
    <col min="7185" max="7185" width="11.42578125" style="183" customWidth="1"/>
    <col min="7186" max="7186" width="9.140625" style="183" customWidth="1"/>
    <col min="7187" max="7188" width="7.42578125" style="183" customWidth="1"/>
    <col min="7189" max="7190" width="6.85546875" style="183" customWidth="1"/>
    <col min="7191" max="7192" width="9.42578125" style="183" customWidth="1"/>
    <col min="7193" max="7193" width="6.140625" style="183" customWidth="1"/>
    <col min="7194" max="7194" width="9.140625" style="183" customWidth="1"/>
    <col min="7195" max="7195" width="9" style="183" bestFit="1" customWidth="1"/>
    <col min="7196" max="7196" width="7.42578125" style="183" customWidth="1"/>
    <col min="7197" max="7197" width="31.85546875" style="183" customWidth="1"/>
    <col min="7198" max="7198" width="7.140625" style="183" customWidth="1"/>
    <col min="7199" max="7437" width="10.42578125" style="183"/>
    <col min="7438" max="7438" width="6.42578125" style="183" customWidth="1"/>
    <col min="7439" max="7439" width="27.42578125" style="183" customWidth="1"/>
    <col min="7440" max="7440" width="11" style="183" customWidth="1"/>
    <col min="7441" max="7441" width="11.42578125" style="183" customWidth="1"/>
    <col min="7442" max="7442" width="9.140625" style="183" customWidth="1"/>
    <col min="7443" max="7444" width="7.42578125" style="183" customWidth="1"/>
    <col min="7445" max="7446" width="6.85546875" style="183" customWidth="1"/>
    <col min="7447" max="7448" width="9.42578125" style="183" customWidth="1"/>
    <col min="7449" max="7449" width="6.140625" style="183" customWidth="1"/>
    <col min="7450" max="7450" width="9.140625" style="183" customWidth="1"/>
    <col min="7451" max="7451" width="9" style="183" bestFit="1" customWidth="1"/>
    <col min="7452" max="7452" width="7.42578125" style="183" customWidth="1"/>
    <col min="7453" max="7453" width="31.85546875" style="183" customWidth="1"/>
    <col min="7454" max="7454" width="7.140625" style="183" customWidth="1"/>
    <col min="7455" max="7693" width="10.42578125" style="183"/>
    <col min="7694" max="7694" width="6.42578125" style="183" customWidth="1"/>
    <col min="7695" max="7695" width="27.42578125" style="183" customWidth="1"/>
    <col min="7696" max="7696" width="11" style="183" customWidth="1"/>
    <col min="7697" max="7697" width="11.42578125" style="183" customWidth="1"/>
    <col min="7698" max="7698" width="9.140625" style="183" customWidth="1"/>
    <col min="7699" max="7700" width="7.42578125" style="183" customWidth="1"/>
    <col min="7701" max="7702" width="6.85546875" style="183" customWidth="1"/>
    <col min="7703" max="7704" width="9.42578125" style="183" customWidth="1"/>
    <col min="7705" max="7705" width="6.140625" style="183" customWidth="1"/>
    <col min="7706" max="7706" width="9.140625" style="183" customWidth="1"/>
    <col min="7707" max="7707" width="9" style="183" bestFit="1" customWidth="1"/>
    <col min="7708" max="7708" width="7.42578125" style="183" customWidth="1"/>
    <col min="7709" max="7709" width="31.85546875" style="183" customWidth="1"/>
    <col min="7710" max="7710" width="7.140625" style="183" customWidth="1"/>
    <col min="7711" max="7949" width="10.42578125" style="183"/>
    <col min="7950" max="7950" width="6.42578125" style="183" customWidth="1"/>
    <col min="7951" max="7951" width="27.42578125" style="183" customWidth="1"/>
    <col min="7952" max="7952" width="11" style="183" customWidth="1"/>
    <col min="7953" max="7953" width="11.42578125" style="183" customWidth="1"/>
    <col min="7954" max="7954" width="9.140625" style="183" customWidth="1"/>
    <col min="7955" max="7956" width="7.42578125" style="183" customWidth="1"/>
    <col min="7957" max="7958" width="6.85546875" style="183" customWidth="1"/>
    <col min="7959" max="7960" width="9.42578125" style="183" customWidth="1"/>
    <col min="7961" max="7961" width="6.140625" style="183" customWidth="1"/>
    <col min="7962" max="7962" width="9.140625" style="183" customWidth="1"/>
    <col min="7963" max="7963" width="9" style="183" bestFit="1" customWidth="1"/>
    <col min="7964" max="7964" width="7.42578125" style="183" customWidth="1"/>
    <col min="7965" max="7965" width="31.85546875" style="183" customWidth="1"/>
    <col min="7966" max="7966" width="7.140625" style="183" customWidth="1"/>
    <col min="7967" max="8205" width="10.42578125" style="183"/>
    <col min="8206" max="8206" width="6.42578125" style="183" customWidth="1"/>
    <col min="8207" max="8207" width="27.42578125" style="183" customWidth="1"/>
    <col min="8208" max="8208" width="11" style="183" customWidth="1"/>
    <col min="8209" max="8209" width="11.42578125" style="183" customWidth="1"/>
    <col min="8210" max="8210" width="9.140625" style="183" customWidth="1"/>
    <col min="8211" max="8212" width="7.42578125" style="183" customWidth="1"/>
    <col min="8213" max="8214" width="6.85546875" style="183" customWidth="1"/>
    <col min="8215" max="8216" width="9.42578125" style="183" customWidth="1"/>
    <col min="8217" max="8217" width="6.140625" style="183" customWidth="1"/>
    <col min="8218" max="8218" width="9.140625" style="183" customWidth="1"/>
    <col min="8219" max="8219" width="9" style="183" bestFit="1" customWidth="1"/>
    <col min="8220" max="8220" width="7.42578125" style="183" customWidth="1"/>
    <col min="8221" max="8221" width="31.85546875" style="183" customWidth="1"/>
    <col min="8222" max="8222" width="7.140625" style="183" customWidth="1"/>
    <col min="8223" max="8461" width="10.42578125" style="183"/>
    <col min="8462" max="8462" width="6.42578125" style="183" customWidth="1"/>
    <col min="8463" max="8463" width="27.42578125" style="183" customWidth="1"/>
    <col min="8464" max="8464" width="11" style="183" customWidth="1"/>
    <col min="8465" max="8465" width="11.42578125" style="183" customWidth="1"/>
    <col min="8466" max="8466" width="9.140625" style="183" customWidth="1"/>
    <col min="8467" max="8468" width="7.42578125" style="183" customWidth="1"/>
    <col min="8469" max="8470" width="6.85546875" style="183" customWidth="1"/>
    <col min="8471" max="8472" width="9.42578125" style="183" customWidth="1"/>
    <col min="8473" max="8473" width="6.140625" style="183" customWidth="1"/>
    <col min="8474" max="8474" width="9.140625" style="183" customWidth="1"/>
    <col min="8475" max="8475" width="9" style="183" bestFit="1" customWidth="1"/>
    <col min="8476" max="8476" width="7.42578125" style="183" customWidth="1"/>
    <col min="8477" max="8477" width="31.85546875" style="183" customWidth="1"/>
    <col min="8478" max="8478" width="7.140625" style="183" customWidth="1"/>
    <col min="8479" max="8717" width="10.42578125" style="183"/>
    <col min="8718" max="8718" width="6.42578125" style="183" customWidth="1"/>
    <col min="8719" max="8719" width="27.42578125" style="183" customWidth="1"/>
    <col min="8720" max="8720" width="11" style="183" customWidth="1"/>
    <col min="8721" max="8721" width="11.42578125" style="183" customWidth="1"/>
    <col min="8722" max="8722" width="9.140625" style="183" customWidth="1"/>
    <col min="8723" max="8724" width="7.42578125" style="183" customWidth="1"/>
    <col min="8725" max="8726" width="6.85546875" style="183" customWidth="1"/>
    <col min="8727" max="8728" width="9.42578125" style="183" customWidth="1"/>
    <col min="8729" max="8729" width="6.140625" style="183" customWidth="1"/>
    <col min="8730" max="8730" width="9.140625" style="183" customWidth="1"/>
    <col min="8731" max="8731" width="9" style="183" bestFit="1" customWidth="1"/>
    <col min="8732" max="8732" width="7.42578125" style="183" customWidth="1"/>
    <col min="8733" max="8733" width="31.85546875" style="183" customWidth="1"/>
    <col min="8734" max="8734" width="7.140625" style="183" customWidth="1"/>
    <col min="8735" max="8973" width="10.42578125" style="183"/>
    <col min="8974" max="8974" width="6.42578125" style="183" customWidth="1"/>
    <col min="8975" max="8975" width="27.42578125" style="183" customWidth="1"/>
    <col min="8976" max="8976" width="11" style="183" customWidth="1"/>
    <col min="8977" max="8977" width="11.42578125" style="183" customWidth="1"/>
    <col min="8978" max="8978" width="9.140625" style="183" customWidth="1"/>
    <col min="8979" max="8980" width="7.42578125" style="183" customWidth="1"/>
    <col min="8981" max="8982" width="6.85546875" style="183" customWidth="1"/>
    <col min="8983" max="8984" width="9.42578125" style="183" customWidth="1"/>
    <col min="8985" max="8985" width="6.140625" style="183" customWidth="1"/>
    <col min="8986" max="8986" width="9.140625" style="183" customWidth="1"/>
    <col min="8987" max="8987" width="9" style="183" bestFit="1" customWidth="1"/>
    <col min="8988" max="8988" width="7.42578125" style="183" customWidth="1"/>
    <col min="8989" max="8989" width="31.85546875" style="183" customWidth="1"/>
    <col min="8990" max="8990" width="7.140625" style="183" customWidth="1"/>
    <col min="8991" max="9229" width="10.42578125" style="183"/>
    <col min="9230" max="9230" width="6.42578125" style="183" customWidth="1"/>
    <col min="9231" max="9231" width="27.42578125" style="183" customWidth="1"/>
    <col min="9232" max="9232" width="11" style="183" customWidth="1"/>
    <col min="9233" max="9233" width="11.42578125" style="183" customWidth="1"/>
    <col min="9234" max="9234" width="9.140625" style="183" customWidth="1"/>
    <col min="9235" max="9236" width="7.42578125" style="183" customWidth="1"/>
    <col min="9237" max="9238" width="6.85546875" style="183" customWidth="1"/>
    <col min="9239" max="9240" width="9.42578125" style="183" customWidth="1"/>
    <col min="9241" max="9241" width="6.140625" style="183" customWidth="1"/>
    <col min="9242" max="9242" width="9.140625" style="183" customWidth="1"/>
    <col min="9243" max="9243" width="9" style="183" bestFit="1" customWidth="1"/>
    <col min="9244" max="9244" width="7.42578125" style="183" customWidth="1"/>
    <col min="9245" max="9245" width="31.85546875" style="183" customWidth="1"/>
    <col min="9246" max="9246" width="7.140625" style="183" customWidth="1"/>
    <col min="9247" max="9485" width="10.42578125" style="183"/>
    <col min="9486" max="9486" width="6.42578125" style="183" customWidth="1"/>
    <col min="9487" max="9487" width="27.42578125" style="183" customWidth="1"/>
    <col min="9488" max="9488" width="11" style="183" customWidth="1"/>
    <col min="9489" max="9489" width="11.42578125" style="183" customWidth="1"/>
    <col min="9490" max="9490" width="9.140625" style="183" customWidth="1"/>
    <col min="9491" max="9492" width="7.42578125" style="183" customWidth="1"/>
    <col min="9493" max="9494" width="6.85546875" style="183" customWidth="1"/>
    <col min="9495" max="9496" width="9.42578125" style="183" customWidth="1"/>
    <col min="9497" max="9497" width="6.140625" style="183" customWidth="1"/>
    <col min="9498" max="9498" width="9.140625" style="183" customWidth="1"/>
    <col min="9499" max="9499" width="9" style="183" bestFit="1" customWidth="1"/>
    <col min="9500" max="9500" width="7.42578125" style="183" customWidth="1"/>
    <col min="9501" max="9501" width="31.85546875" style="183" customWidth="1"/>
    <col min="9502" max="9502" width="7.140625" style="183" customWidth="1"/>
    <col min="9503" max="9741" width="10.42578125" style="183"/>
    <col min="9742" max="9742" width="6.42578125" style="183" customWidth="1"/>
    <col min="9743" max="9743" width="27.42578125" style="183" customWidth="1"/>
    <col min="9744" max="9744" width="11" style="183" customWidth="1"/>
    <col min="9745" max="9745" width="11.42578125" style="183" customWidth="1"/>
    <col min="9746" max="9746" width="9.140625" style="183" customWidth="1"/>
    <col min="9747" max="9748" width="7.42578125" style="183" customWidth="1"/>
    <col min="9749" max="9750" width="6.85546875" style="183" customWidth="1"/>
    <col min="9751" max="9752" width="9.42578125" style="183" customWidth="1"/>
    <col min="9753" max="9753" width="6.140625" style="183" customWidth="1"/>
    <col min="9754" max="9754" width="9.140625" style="183" customWidth="1"/>
    <col min="9755" max="9755" width="9" style="183" bestFit="1" customWidth="1"/>
    <col min="9756" max="9756" width="7.42578125" style="183" customWidth="1"/>
    <col min="9757" max="9757" width="31.85546875" style="183" customWidth="1"/>
    <col min="9758" max="9758" width="7.140625" style="183" customWidth="1"/>
    <col min="9759" max="9997" width="10.42578125" style="183"/>
    <col min="9998" max="9998" width="6.42578125" style="183" customWidth="1"/>
    <col min="9999" max="9999" width="27.42578125" style="183" customWidth="1"/>
    <col min="10000" max="10000" width="11" style="183" customWidth="1"/>
    <col min="10001" max="10001" width="11.42578125" style="183" customWidth="1"/>
    <col min="10002" max="10002" width="9.140625" style="183" customWidth="1"/>
    <col min="10003" max="10004" width="7.42578125" style="183" customWidth="1"/>
    <col min="10005" max="10006" width="6.85546875" style="183" customWidth="1"/>
    <col min="10007" max="10008" width="9.42578125" style="183" customWidth="1"/>
    <col min="10009" max="10009" width="6.140625" style="183" customWidth="1"/>
    <col min="10010" max="10010" width="9.140625" style="183" customWidth="1"/>
    <col min="10011" max="10011" width="9" style="183" bestFit="1" customWidth="1"/>
    <col min="10012" max="10012" width="7.42578125" style="183" customWidth="1"/>
    <col min="10013" max="10013" width="31.85546875" style="183" customWidth="1"/>
    <col min="10014" max="10014" width="7.140625" style="183" customWidth="1"/>
    <col min="10015" max="10253" width="10.42578125" style="183"/>
    <col min="10254" max="10254" width="6.42578125" style="183" customWidth="1"/>
    <col min="10255" max="10255" width="27.42578125" style="183" customWidth="1"/>
    <col min="10256" max="10256" width="11" style="183" customWidth="1"/>
    <col min="10257" max="10257" width="11.42578125" style="183" customWidth="1"/>
    <col min="10258" max="10258" width="9.140625" style="183" customWidth="1"/>
    <col min="10259" max="10260" width="7.42578125" style="183" customWidth="1"/>
    <col min="10261" max="10262" width="6.85546875" style="183" customWidth="1"/>
    <col min="10263" max="10264" width="9.42578125" style="183" customWidth="1"/>
    <col min="10265" max="10265" width="6.140625" style="183" customWidth="1"/>
    <col min="10266" max="10266" width="9.140625" style="183" customWidth="1"/>
    <col min="10267" max="10267" width="9" style="183" bestFit="1" customWidth="1"/>
    <col min="10268" max="10268" width="7.42578125" style="183" customWidth="1"/>
    <col min="10269" max="10269" width="31.85546875" style="183" customWidth="1"/>
    <col min="10270" max="10270" width="7.140625" style="183" customWidth="1"/>
    <col min="10271" max="10509" width="10.42578125" style="183"/>
    <col min="10510" max="10510" width="6.42578125" style="183" customWidth="1"/>
    <col min="10511" max="10511" width="27.42578125" style="183" customWidth="1"/>
    <col min="10512" max="10512" width="11" style="183" customWidth="1"/>
    <col min="10513" max="10513" width="11.42578125" style="183" customWidth="1"/>
    <col min="10514" max="10514" width="9.140625" style="183" customWidth="1"/>
    <col min="10515" max="10516" width="7.42578125" style="183" customWidth="1"/>
    <col min="10517" max="10518" width="6.85546875" style="183" customWidth="1"/>
    <col min="10519" max="10520" width="9.42578125" style="183" customWidth="1"/>
    <col min="10521" max="10521" width="6.140625" style="183" customWidth="1"/>
    <col min="10522" max="10522" width="9.140625" style="183" customWidth="1"/>
    <col min="10523" max="10523" width="9" style="183" bestFit="1" customWidth="1"/>
    <col min="10524" max="10524" width="7.42578125" style="183" customWidth="1"/>
    <col min="10525" max="10525" width="31.85546875" style="183" customWidth="1"/>
    <col min="10526" max="10526" width="7.140625" style="183" customWidth="1"/>
    <col min="10527" max="10765" width="10.42578125" style="183"/>
    <col min="10766" max="10766" width="6.42578125" style="183" customWidth="1"/>
    <col min="10767" max="10767" width="27.42578125" style="183" customWidth="1"/>
    <col min="10768" max="10768" width="11" style="183" customWidth="1"/>
    <col min="10769" max="10769" width="11.42578125" style="183" customWidth="1"/>
    <col min="10770" max="10770" width="9.140625" style="183" customWidth="1"/>
    <col min="10771" max="10772" width="7.42578125" style="183" customWidth="1"/>
    <col min="10773" max="10774" width="6.85546875" style="183" customWidth="1"/>
    <col min="10775" max="10776" width="9.42578125" style="183" customWidth="1"/>
    <col min="10777" max="10777" width="6.140625" style="183" customWidth="1"/>
    <col min="10778" max="10778" width="9.140625" style="183" customWidth="1"/>
    <col min="10779" max="10779" width="9" style="183" bestFit="1" customWidth="1"/>
    <col min="10780" max="10780" width="7.42578125" style="183" customWidth="1"/>
    <col min="10781" max="10781" width="31.85546875" style="183" customWidth="1"/>
    <col min="10782" max="10782" width="7.140625" style="183" customWidth="1"/>
    <col min="10783" max="11021" width="10.42578125" style="183"/>
    <col min="11022" max="11022" width="6.42578125" style="183" customWidth="1"/>
    <col min="11023" max="11023" width="27.42578125" style="183" customWidth="1"/>
    <col min="11024" max="11024" width="11" style="183" customWidth="1"/>
    <col min="11025" max="11025" width="11.42578125" style="183" customWidth="1"/>
    <col min="11026" max="11026" width="9.140625" style="183" customWidth="1"/>
    <col min="11027" max="11028" width="7.42578125" style="183" customWidth="1"/>
    <col min="11029" max="11030" width="6.85546875" style="183" customWidth="1"/>
    <col min="11031" max="11032" width="9.42578125" style="183" customWidth="1"/>
    <col min="11033" max="11033" width="6.140625" style="183" customWidth="1"/>
    <col min="11034" max="11034" width="9.140625" style="183" customWidth="1"/>
    <col min="11035" max="11035" width="9" style="183" bestFit="1" customWidth="1"/>
    <col min="11036" max="11036" width="7.42578125" style="183" customWidth="1"/>
    <col min="11037" max="11037" width="31.85546875" style="183" customWidth="1"/>
    <col min="11038" max="11038" width="7.140625" style="183" customWidth="1"/>
    <col min="11039" max="11277" width="10.42578125" style="183"/>
    <col min="11278" max="11278" width="6.42578125" style="183" customWidth="1"/>
    <col min="11279" max="11279" width="27.42578125" style="183" customWidth="1"/>
    <col min="11280" max="11280" width="11" style="183" customWidth="1"/>
    <col min="11281" max="11281" width="11.42578125" style="183" customWidth="1"/>
    <col min="11282" max="11282" width="9.140625" style="183" customWidth="1"/>
    <col min="11283" max="11284" width="7.42578125" style="183" customWidth="1"/>
    <col min="11285" max="11286" width="6.85546875" style="183" customWidth="1"/>
    <col min="11287" max="11288" width="9.42578125" style="183" customWidth="1"/>
    <col min="11289" max="11289" width="6.140625" style="183" customWidth="1"/>
    <col min="11290" max="11290" width="9.140625" style="183" customWidth="1"/>
    <col min="11291" max="11291" width="9" style="183" bestFit="1" customWidth="1"/>
    <col min="11292" max="11292" width="7.42578125" style="183" customWidth="1"/>
    <col min="11293" max="11293" width="31.85546875" style="183" customWidth="1"/>
    <col min="11294" max="11294" width="7.140625" style="183" customWidth="1"/>
    <col min="11295" max="11533" width="10.42578125" style="183"/>
    <col min="11534" max="11534" width="6.42578125" style="183" customWidth="1"/>
    <col min="11535" max="11535" width="27.42578125" style="183" customWidth="1"/>
    <col min="11536" max="11536" width="11" style="183" customWidth="1"/>
    <col min="11537" max="11537" width="11.42578125" style="183" customWidth="1"/>
    <col min="11538" max="11538" width="9.140625" style="183" customWidth="1"/>
    <col min="11539" max="11540" width="7.42578125" style="183" customWidth="1"/>
    <col min="11541" max="11542" width="6.85546875" style="183" customWidth="1"/>
    <col min="11543" max="11544" width="9.42578125" style="183" customWidth="1"/>
    <col min="11545" max="11545" width="6.140625" style="183" customWidth="1"/>
    <col min="11546" max="11546" width="9.140625" style="183" customWidth="1"/>
    <col min="11547" max="11547" width="9" style="183" bestFit="1" customWidth="1"/>
    <col min="11548" max="11548" width="7.42578125" style="183" customWidth="1"/>
    <col min="11549" max="11549" width="31.85546875" style="183" customWidth="1"/>
    <col min="11550" max="11550" width="7.140625" style="183" customWidth="1"/>
    <col min="11551" max="11789" width="10.42578125" style="183"/>
    <col min="11790" max="11790" width="6.42578125" style="183" customWidth="1"/>
    <col min="11791" max="11791" width="27.42578125" style="183" customWidth="1"/>
    <col min="11792" max="11792" width="11" style="183" customWidth="1"/>
    <col min="11793" max="11793" width="11.42578125" style="183" customWidth="1"/>
    <col min="11794" max="11794" width="9.140625" style="183" customWidth="1"/>
    <col min="11795" max="11796" width="7.42578125" style="183" customWidth="1"/>
    <col min="11797" max="11798" width="6.85546875" style="183" customWidth="1"/>
    <col min="11799" max="11800" width="9.42578125" style="183" customWidth="1"/>
    <col min="11801" max="11801" width="6.140625" style="183" customWidth="1"/>
    <col min="11802" max="11802" width="9.140625" style="183" customWidth="1"/>
    <col min="11803" max="11803" width="9" style="183" bestFit="1" customWidth="1"/>
    <col min="11804" max="11804" width="7.42578125" style="183" customWidth="1"/>
    <col min="11805" max="11805" width="31.85546875" style="183" customWidth="1"/>
    <col min="11806" max="11806" width="7.140625" style="183" customWidth="1"/>
    <col min="11807" max="12045" width="10.42578125" style="183"/>
    <col min="12046" max="12046" width="6.42578125" style="183" customWidth="1"/>
    <col min="12047" max="12047" width="27.42578125" style="183" customWidth="1"/>
    <col min="12048" max="12048" width="11" style="183" customWidth="1"/>
    <col min="12049" max="12049" width="11.42578125" style="183" customWidth="1"/>
    <col min="12050" max="12050" width="9.140625" style="183" customWidth="1"/>
    <col min="12051" max="12052" width="7.42578125" style="183" customWidth="1"/>
    <col min="12053" max="12054" width="6.85546875" style="183" customWidth="1"/>
    <col min="12055" max="12056" width="9.42578125" style="183" customWidth="1"/>
    <col min="12057" max="12057" width="6.140625" style="183" customWidth="1"/>
    <col min="12058" max="12058" width="9.140625" style="183" customWidth="1"/>
    <col min="12059" max="12059" width="9" style="183" bestFit="1" customWidth="1"/>
    <col min="12060" max="12060" width="7.42578125" style="183" customWidth="1"/>
    <col min="12061" max="12061" width="31.85546875" style="183" customWidth="1"/>
    <col min="12062" max="12062" width="7.140625" style="183" customWidth="1"/>
    <col min="12063" max="12301" width="10.42578125" style="183"/>
    <col min="12302" max="12302" width="6.42578125" style="183" customWidth="1"/>
    <col min="12303" max="12303" width="27.42578125" style="183" customWidth="1"/>
    <col min="12304" max="12304" width="11" style="183" customWidth="1"/>
    <col min="12305" max="12305" width="11.42578125" style="183" customWidth="1"/>
    <col min="12306" max="12306" width="9.140625" style="183" customWidth="1"/>
    <col min="12307" max="12308" width="7.42578125" style="183" customWidth="1"/>
    <col min="12309" max="12310" width="6.85546875" style="183" customWidth="1"/>
    <col min="12311" max="12312" width="9.42578125" style="183" customWidth="1"/>
    <col min="12313" max="12313" width="6.140625" style="183" customWidth="1"/>
    <col min="12314" max="12314" width="9.140625" style="183" customWidth="1"/>
    <col min="12315" max="12315" width="9" style="183" bestFit="1" customWidth="1"/>
    <col min="12316" max="12316" width="7.42578125" style="183" customWidth="1"/>
    <col min="12317" max="12317" width="31.85546875" style="183" customWidth="1"/>
    <col min="12318" max="12318" width="7.140625" style="183" customWidth="1"/>
    <col min="12319" max="12557" width="10.42578125" style="183"/>
    <col min="12558" max="12558" width="6.42578125" style="183" customWidth="1"/>
    <col min="12559" max="12559" width="27.42578125" style="183" customWidth="1"/>
    <col min="12560" max="12560" width="11" style="183" customWidth="1"/>
    <col min="12561" max="12561" width="11.42578125" style="183" customWidth="1"/>
    <col min="12562" max="12562" width="9.140625" style="183" customWidth="1"/>
    <col min="12563" max="12564" width="7.42578125" style="183" customWidth="1"/>
    <col min="12565" max="12566" width="6.85546875" style="183" customWidth="1"/>
    <col min="12567" max="12568" width="9.42578125" style="183" customWidth="1"/>
    <col min="12569" max="12569" width="6.140625" style="183" customWidth="1"/>
    <col min="12570" max="12570" width="9.140625" style="183" customWidth="1"/>
    <col min="12571" max="12571" width="9" style="183" bestFit="1" customWidth="1"/>
    <col min="12572" max="12572" width="7.42578125" style="183" customWidth="1"/>
    <col min="12573" max="12573" width="31.85546875" style="183" customWidth="1"/>
    <col min="12574" max="12574" width="7.140625" style="183" customWidth="1"/>
    <col min="12575" max="12813" width="10.42578125" style="183"/>
    <col min="12814" max="12814" width="6.42578125" style="183" customWidth="1"/>
    <col min="12815" max="12815" width="27.42578125" style="183" customWidth="1"/>
    <col min="12816" max="12816" width="11" style="183" customWidth="1"/>
    <col min="12817" max="12817" width="11.42578125" style="183" customWidth="1"/>
    <col min="12818" max="12818" width="9.140625" style="183" customWidth="1"/>
    <col min="12819" max="12820" width="7.42578125" style="183" customWidth="1"/>
    <col min="12821" max="12822" width="6.85546875" style="183" customWidth="1"/>
    <col min="12823" max="12824" width="9.42578125" style="183" customWidth="1"/>
    <col min="12825" max="12825" width="6.140625" style="183" customWidth="1"/>
    <col min="12826" max="12826" width="9.140625" style="183" customWidth="1"/>
    <col min="12827" max="12827" width="9" style="183" bestFit="1" customWidth="1"/>
    <col min="12828" max="12828" width="7.42578125" style="183" customWidth="1"/>
    <col min="12829" max="12829" width="31.85546875" style="183" customWidth="1"/>
    <col min="12830" max="12830" width="7.140625" style="183" customWidth="1"/>
    <col min="12831" max="13069" width="10.42578125" style="183"/>
    <col min="13070" max="13070" width="6.42578125" style="183" customWidth="1"/>
    <col min="13071" max="13071" width="27.42578125" style="183" customWidth="1"/>
    <col min="13072" max="13072" width="11" style="183" customWidth="1"/>
    <col min="13073" max="13073" width="11.42578125" style="183" customWidth="1"/>
    <col min="13074" max="13074" width="9.140625" style="183" customWidth="1"/>
    <col min="13075" max="13076" width="7.42578125" style="183" customWidth="1"/>
    <col min="13077" max="13078" width="6.85546875" style="183" customWidth="1"/>
    <col min="13079" max="13080" width="9.42578125" style="183" customWidth="1"/>
    <col min="13081" max="13081" width="6.140625" style="183" customWidth="1"/>
    <col min="13082" max="13082" width="9.140625" style="183" customWidth="1"/>
    <col min="13083" max="13083" width="9" style="183" bestFit="1" customWidth="1"/>
    <col min="13084" max="13084" width="7.42578125" style="183" customWidth="1"/>
    <col min="13085" max="13085" width="31.85546875" style="183" customWidth="1"/>
    <col min="13086" max="13086" width="7.140625" style="183" customWidth="1"/>
    <col min="13087" max="13325" width="10.42578125" style="183"/>
    <col min="13326" max="13326" width="6.42578125" style="183" customWidth="1"/>
    <col min="13327" max="13327" width="27.42578125" style="183" customWidth="1"/>
    <col min="13328" max="13328" width="11" style="183" customWidth="1"/>
    <col min="13329" max="13329" width="11.42578125" style="183" customWidth="1"/>
    <col min="13330" max="13330" width="9.140625" style="183" customWidth="1"/>
    <col min="13331" max="13332" width="7.42578125" style="183" customWidth="1"/>
    <col min="13333" max="13334" width="6.85546875" style="183" customWidth="1"/>
    <col min="13335" max="13336" width="9.42578125" style="183" customWidth="1"/>
    <col min="13337" max="13337" width="6.140625" style="183" customWidth="1"/>
    <col min="13338" max="13338" width="9.140625" style="183" customWidth="1"/>
    <col min="13339" max="13339" width="9" style="183" bestFit="1" customWidth="1"/>
    <col min="13340" max="13340" width="7.42578125" style="183" customWidth="1"/>
    <col min="13341" max="13341" width="31.85546875" style="183" customWidth="1"/>
    <col min="13342" max="13342" width="7.140625" style="183" customWidth="1"/>
    <col min="13343" max="13581" width="10.42578125" style="183"/>
    <col min="13582" max="13582" width="6.42578125" style="183" customWidth="1"/>
    <col min="13583" max="13583" width="27.42578125" style="183" customWidth="1"/>
    <col min="13584" max="13584" width="11" style="183" customWidth="1"/>
    <col min="13585" max="13585" width="11.42578125" style="183" customWidth="1"/>
    <col min="13586" max="13586" width="9.140625" style="183" customWidth="1"/>
    <col min="13587" max="13588" width="7.42578125" style="183" customWidth="1"/>
    <col min="13589" max="13590" width="6.85546875" style="183" customWidth="1"/>
    <col min="13591" max="13592" width="9.42578125" style="183" customWidth="1"/>
    <col min="13593" max="13593" width="6.140625" style="183" customWidth="1"/>
    <col min="13594" max="13594" width="9.140625" style="183" customWidth="1"/>
    <col min="13595" max="13595" width="9" style="183" bestFit="1" customWidth="1"/>
    <col min="13596" max="13596" width="7.42578125" style="183" customWidth="1"/>
    <col min="13597" max="13597" width="31.85546875" style="183" customWidth="1"/>
    <col min="13598" max="13598" width="7.140625" style="183" customWidth="1"/>
    <col min="13599" max="13837" width="10.42578125" style="183"/>
    <col min="13838" max="13838" width="6.42578125" style="183" customWidth="1"/>
    <col min="13839" max="13839" width="27.42578125" style="183" customWidth="1"/>
    <col min="13840" max="13840" width="11" style="183" customWidth="1"/>
    <col min="13841" max="13841" width="11.42578125" style="183" customWidth="1"/>
    <col min="13842" max="13842" width="9.140625" style="183" customWidth="1"/>
    <col min="13843" max="13844" width="7.42578125" style="183" customWidth="1"/>
    <col min="13845" max="13846" width="6.85546875" style="183" customWidth="1"/>
    <col min="13847" max="13848" width="9.42578125" style="183" customWidth="1"/>
    <col min="13849" max="13849" width="6.140625" style="183" customWidth="1"/>
    <col min="13850" max="13850" width="9.140625" style="183" customWidth="1"/>
    <col min="13851" max="13851" width="9" style="183" bestFit="1" customWidth="1"/>
    <col min="13852" max="13852" width="7.42578125" style="183" customWidth="1"/>
    <col min="13853" max="13853" width="31.85546875" style="183" customWidth="1"/>
    <col min="13854" max="13854" width="7.140625" style="183" customWidth="1"/>
    <col min="13855" max="14093" width="10.42578125" style="183"/>
    <col min="14094" max="14094" width="6.42578125" style="183" customWidth="1"/>
    <col min="14095" max="14095" width="27.42578125" style="183" customWidth="1"/>
    <col min="14096" max="14096" width="11" style="183" customWidth="1"/>
    <col min="14097" max="14097" width="11.42578125" style="183" customWidth="1"/>
    <col min="14098" max="14098" width="9.140625" style="183" customWidth="1"/>
    <col min="14099" max="14100" width="7.42578125" style="183" customWidth="1"/>
    <col min="14101" max="14102" width="6.85546875" style="183" customWidth="1"/>
    <col min="14103" max="14104" width="9.42578125" style="183" customWidth="1"/>
    <col min="14105" max="14105" width="6.140625" style="183" customWidth="1"/>
    <col min="14106" max="14106" width="9.140625" style="183" customWidth="1"/>
    <col min="14107" max="14107" width="9" style="183" bestFit="1" customWidth="1"/>
    <col min="14108" max="14108" width="7.42578125" style="183" customWidth="1"/>
    <col min="14109" max="14109" width="31.85546875" style="183" customWidth="1"/>
    <col min="14110" max="14110" width="7.140625" style="183" customWidth="1"/>
    <col min="14111" max="14349" width="10.42578125" style="183"/>
    <col min="14350" max="14350" width="6.42578125" style="183" customWidth="1"/>
    <col min="14351" max="14351" width="27.42578125" style="183" customWidth="1"/>
    <col min="14352" max="14352" width="11" style="183" customWidth="1"/>
    <col min="14353" max="14353" width="11.42578125" style="183" customWidth="1"/>
    <col min="14354" max="14354" width="9.140625" style="183" customWidth="1"/>
    <col min="14355" max="14356" width="7.42578125" style="183" customWidth="1"/>
    <col min="14357" max="14358" width="6.85546875" style="183" customWidth="1"/>
    <col min="14359" max="14360" width="9.42578125" style="183" customWidth="1"/>
    <col min="14361" max="14361" width="6.140625" style="183" customWidth="1"/>
    <col min="14362" max="14362" width="9.140625" style="183" customWidth="1"/>
    <col min="14363" max="14363" width="9" style="183" bestFit="1" customWidth="1"/>
    <col min="14364" max="14364" width="7.42578125" style="183" customWidth="1"/>
    <col min="14365" max="14365" width="31.85546875" style="183" customWidth="1"/>
    <col min="14366" max="14366" width="7.140625" style="183" customWidth="1"/>
    <col min="14367" max="14605" width="10.42578125" style="183"/>
    <col min="14606" max="14606" width="6.42578125" style="183" customWidth="1"/>
    <col min="14607" max="14607" width="27.42578125" style="183" customWidth="1"/>
    <col min="14608" max="14608" width="11" style="183" customWidth="1"/>
    <col min="14609" max="14609" width="11.42578125" style="183" customWidth="1"/>
    <col min="14610" max="14610" width="9.140625" style="183" customWidth="1"/>
    <col min="14611" max="14612" width="7.42578125" style="183" customWidth="1"/>
    <col min="14613" max="14614" width="6.85546875" style="183" customWidth="1"/>
    <col min="14615" max="14616" width="9.42578125" style="183" customWidth="1"/>
    <col min="14617" max="14617" width="6.140625" style="183" customWidth="1"/>
    <col min="14618" max="14618" width="9.140625" style="183" customWidth="1"/>
    <col min="14619" max="14619" width="9" style="183" bestFit="1" customWidth="1"/>
    <col min="14620" max="14620" width="7.42578125" style="183" customWidth="1"/>
    <col min="14621" max="14621" width="31.85546875" style="183" customWidth="1"/>
    <col min="14622" max="14622" width="7.140625" style="183" customWidth="1"/>
    <col min="14623" max="14861" width="10.42578125" style="183"/>
    <col min="14862" max="14862" width="6.42578125" style="183" customWidth="1"/>
    <col min="14863" max="14863" width="27.42578125" style="183" customWidth="1"/>
    <col min="14864" max="14864" width="11" style="183" customWidth="1"/>
    <col min="14865" max="14865" width="11.42578125" style="183" customWidth="1"/>
    <col min="14866" max="14866" width="9.140625" style="183" customWidth="1"/>
    <col min="14867" max="14868" width="7.42578125" style="183" customWidth="1"/>
    <col min="14869" max="14870" width="6.85546875" style="183" customWidth="1"/>
    <col min="14871" max="14872" width="9.42578125" style="183" customWidth="1"/>
    <col min="14873" max="14873" width="6.140625" style="183" customWidth="1"/>
    <col min="14874" max="14874" width="9.140625" style="183" customWidth="1"/>
    <col min="14875" max="14875" width="9" style="183" bestFit="1" customWidth="1"/>
    <col min="14876" max="14876" width="7.42578125" style="183" customWidth="1"/>
    <col min="14877" max="14877" width="31.85546875" style="183" customWidth="1"/>
    <col min="14878" max="14878" width="7.140625" style="183" customWidth="1"/>
    <col min="14879" max="15117" width="10.42578125" style="183"/>
    <col min="15118" max="15118" width="6.42578125" style="183" customWidth="1"/>
    <col min="15119" max="15119" width="27.42578125" style="183" customWidth="1"/>
    <col min="15120" max="15120" width="11" style="183" customWidth="1"/>
    <col min="15121" max="15121" width="11.42578125" style="183" customWidth="1"/>
    <col min="15122" max="15122" width="9.140625" style="183" customWidth="1"/>
    <col min="15123" max="15124" width="7.42578125" style="183" customWidth="1"/>
    <col min="15125" max="15126" width="6.85546875" style="183" customWidth="1"/>
    <col min="15127" max="15128" width="9.42578125" style="183" customWidth="1"/>
    <col min="15129" max="15129" width="6.140625" style="183" customWidth="1"/>
    <col min="15130" max="15130" width="9.140625" style="183" customWidth="1"/>
    <col min="15131" max="15131" width="9" style="183" bestFit="1" customWidth="1"/>
    <col min="15132" max="15132" width="7.42578125" style="183" customWidth="1"/>
    <col min="15133" max="15133" width="31.85546875" style="183" customWidth="1"/>
    <col min="15134" max="15134" width="7.140625" style="183" customWidth="1"/>
    <col min="15135" max="15373" width="10.42578125" style="183"/>
    <col min="15374" max="15374" width="6.42578125" style="183" customWidth="1"/>
    <col min="15375" max="15375" width="27.42578125" style="183" customWidth="1"/>
    <col min="15376" max="15376" width="11" style="183" customWidth="1"/>
    <col min="15377" max="15377" width="11.42578125" style="183" customWidth="1"/>
    <col min="15378" max="15378" width="9.140625" style="183" customWidth="1"/>
    <col min="15379" max="15380" width="7.42578125" style="183" customWidth="1"/>
    <col min="15381" max="15382" width="6.85546875" style="183" customWidth="1"/>
    <col min="15383" max="15384" width="9.42578125" style="183" customWidth="1"/>
    <col min="15385" max="15385" width="6.140625" style="183" customWidth="1"/>
    <col min="15386" max="15386" width="9.140625" style="183" customWidth="1"/>
    <col min="15387" max="15387" width="9" style="183" bestFit="1" customWidth="1"/>
    <col min="15388" max="15388" width="7.42578125" style="183" customWidth="1"/>
    <col min="15389" max="15389" width="31.85546875" style="183" customWidth="1"/>
    <col min="15390" max="15390" width="7.140625" style="183" customWidth="1"/>
    <col min="15391" max="15629" width="10.42578125" style="183"/>
    <col min="15630" max="15630" width="6.42578125" style="183" customWidth="1"/>
    <col min="15631" max="15631" width="27.42578125" style="183" customWidth="1"/>
    <col min="15632" max="15632" width="11" style="183" customWidth="1"/>
    <col min="15633" max="15633" width="11.42578125" style="183" customWidth="1"/>
    <col min="15634" max="15634" width="9.140625" style="183" customWidth="1"/>
    <col min="15635" max="15636" width="7.42578125" style="183" customWidth="1"/>
    <col min="15637" max="15638" width="6.85546875" style="183" customWidth="1"/>
    <col min="15639" max="15640" width="9.42578125" style="183" customWidth="1"/>
    <col min="15641" max="15641" width="6.140625" style="183" customWidth="1"/>
    <col min="15642" max="15642" width="9.140625" style="183" customWidth="1"/>
    <col min="15643" max="15643" width="9" style="183" bestFit="1" customWidth="1"/>
    <col min="15644" max="15644" width="7.42578125" style="183" customWidth="1"/>
    <col min="15645" max="15645" width="31.85546875" style="183" customWidth="1"/>
    <col min="15646" max="15646" width="7.140625" style="183" customWidth="1"/>
    <col min="15647" max="15885" width="10.42578125" style="183"/>
    <col min="15886" max="15886" width="6.42578125" style="183" customWidth="1"/>
    <col min="15887" max="15887" width="27.42578125" style="183" customWidth="1"/>
    <col min="15888" max="15888" width="11" style="183" customWidth="1"/>
    <col min="15889" max="15889" width="11.42578125" style="183" customWidth="1"/>
    <col min="15890" max="15890" width="9.140625" style="183" customWidth="1"/>
    <col min="15891" max="15892" width="7.42578125" style="183" customWidth="1"/>
    <col min="15893" max="15894" width="6.85546875" style="183" customWidth="1"/>
    <col min="15895" max="15896" width="9.42578125" style="183" customWidth="1"/>
    <col min="15897" max="15897" width="6.140625" style="183" customWidth="1"/>
    <col min="15898" max="15898" width="9.140625" style="183" customWidth="1"/>
    <col min="15899" max="15899" width="9" style="183" bestFit="1" customWidth="1"/>
    <col min="15900" max="15900" width="7.42578125" style="183" customWidth="1"/>
    <col min="15901" max="15901" width="31.85546875" style="183" customWidth="1"/>
    <col min="15902" max="15902" width="7.140625" style="183" customWidth="1"/>
    <col min="15903" max="16141" width="10.42578125" style="183"/>
    <col min="16142" max="16142" width="6.42578125" style="183" customWidth="1"/>
    <col min="16143" max="16143" width="27.42578125" style="183" customWidth="1"/>
    <col min="16144" max="16144" width="11" style="183" customWidth="1"/>
    <col min="16145" max="16145" width="11.42578125" style="183" customWidth="1"/>
    <col min="16146" max="16146" width="9.140625" style="183" customWidth="1"/>
    <col min="16147" max="16148" width="7.42578125" style="183" customWidth="1"/>
    <col min="16149" max="16150" width="6.85546875" style="183" customWidth="1"/>
    <col min="16151" max="16152" width="9.42578125" style="183" customWidth="1"/>
    <col min="16153" max="16153" width="6.140625" style="183" customWidth="1"/>
    <col min="16154" max="16154" width="9.140625" style="183" customWidth="1"/>
    <col min="16155" max="16155" width="9" style="183" bestFit="1" customWidth="1"/>
    <col min="16156" max="16156" width="7.42578125" style="183" customWidth="1"/>
    <col min="16157" max="16157" width="31.85546875" style="183" customWidth="1"/>
    <col min="16158" max="16158" width="7.140625" style="183" customWidth="1"/>
    <col min="16159" max="16384" width="10.42578125" style="183"/>
  </cols>
  <sheetData>
    <row r="1" spans="1:30" ht="18" x14ac:dyDescent="0.25">
      <c r="A1" s="180"/>
      <c r="B1" s="181"/>
      <c r="C1" s="182"/>
      <c r="D1" s="182"/>
      <c r="E1" s="182"/>
      <c r="F1" s="182"/>
      <c r="G1" s="182"/>
      <c r="H1" s="182"/>
      <c r="I1" s="181"/>
      <c r="J1" s="181"/>
      <c r="K1" s="181"/>
      <c r="L1" s="181"/>
      <c r="M1" s="181"/>
      <c r="N1" s="181"/>
      <c r="O1" s="181"/>
      <c r="P1" s="181"/>
      <c r="Q1" s="181"/>
      <c r="R1" s="181"/>
      <c r="S1" s="181"/>
      <c r="T1" s="181"/>
      <c r="U1" s="181"/>
      <c r="V1" s="181"/>
      <c r="W1" s="181"/>
      <c r="X1" s="181"/>
      <c r="Y1" s="181"/>
      <c r="Z1" s="181"/>
      <c r="AA1" s="181"/>
      <c r="AB1" s="411" t="s">
        <v>448</v>
      </c>
      <c r="AC1" s="411"/>
      <c r="AD1" s="411"/>
    </row>
    <row r="2" spans="1:30" ht="18.75" x14ac:dyDescent="0.25">
      <c r="A2" s="184" t="s">
        <v>387</v>
      </c>
      <c r="B2" s="181"/>
      <c r="C2" s="182"/>
      <c r="D2" s="182"/>
      <c r="E2" s="182"/>
      <c r="F2" s="182"/>
      <c r="G2" s="182"/>
      <c r="H2" s="182"/>
      <c r="I2" s="181"/>
      <c r="J2" s="181"/>
      <c r="K2" s="181"/>
      <c r="L2" s="181"/>
      <c r="M2" s="181"/>
      <c r="N2" s="181"/>
      <c r="O2" s="181"/>
      <c r="P2" s="181"/>
      <c r="Q2" s="181"/>
      <c r="R2" s="181"/>
      <c r="S2" s="181"/>
      <c r="T2" s="181"/>
      <c r="U2" s="181"/>
      <c r="V2" s="181"/>
      <c r="W2" s="181"/>
      <c r="X2" s="181"/>
      <c r="Y2" s="181"/>
      <c r="Z2" s="181"/>
      <c r="AA2" s="181"/>
      <c r="AB2" s="181"/>
      <c r="AC2" s="181"/>
      <c r="AD2" s="181"/>
    </row>
    <row r="3" spans="1:30" ht="18" x14ac:dyDescent="0.25">
      <c r="A3" s="185"/>
      <c r="B3" s="181"/>
      <c r="C3" s="182"/>
      <c r="D3" s="182"/>
      <c r="E3" s="182"/>
      <c r="F3" s="182"/>
      <c r="G3" s="182"/>
      <c r="H3" s="182"/>
      <c r="I3" s="181"/>
      <c r="J3" s="181"/>
      <c r="K3" s="181"/>
      <c r="L3" s="181"/>
      <c r="M3" s="181"/>
      <c r="N3" s="181"/>
      <c r="O3" s="181"/>
      <c r="P3" s="181"/>
      <c r="Q3" s="181"/>
      <c r="R3" s="181"/>
      <c r="S3" s="181"/>
      <c r="T3" s="181"/>
      <c r="U3" s="181"/>
      <c r="V3" s="181"/>
      <c r="W3" s="181"/>
      <c r="X3" s="181"/>
      <c r="Y3" s="181"/>
      <c r="Z3" s="181"/>
      <c r="AA3" s="181"/>
      <c r="AB3" s="181"/>
      <c r="AC3" s="181"/>
      <c r="AD3" s="181"/>
    </row>
    <row r="4" spans="1:30" ht="25.5" customHeight="1" x14ac:dyDescent="0.3">
      <c r="A4" s="432" t="s">
        <v>388</v>
      </c>
      <c r="B4" s="432"/>
      <c r="C4" s="432"/>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186"/>
    </row>
    <row r="5" spans="1:30" ht="18.75" customHeight="1" x14ac:dyDescent="0.2">
      <c r="A5" s="433" t="s">
        <v>389</v>
      </c>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187"/>
    </row>
    <row r="6" spans="1:30" ht="20.25" x14ac:dyDescent="0.25">
      <c r="A6" s="188"/>
      <c r="B6" s="181"/>
      <c r="C6" s="182"/>
      <c r="D6" s="182"/>
      <c r="E6" s="182"/>
      <c r="F6" s="182"/>
      <c r="G6" s="182"/>
      <c r="H6" s="182"/>
      <c r="I6" s="181"/>
      <c r="J6" s="181"/>
      <c r="K6" s="181"/>
      <c r="L6" s="181"/>
      <c r="M6" s="181"/>
      <c r="N6" s="181"/>
      <c r="O6" s="181"/>
      <c r="P6" s="181"/>
      <c r="Q6" s="181"/>
      <c r="R6" s="181"/>
      <c r="S6" s="181"/>
      <c r="T6" s="181"/>
      <c r="U6" s="181"/>
      <c r="V6" s="181"/>
      <c r="W6" s="181"/>
      <c r="X6" s="181"/>
      <c r="Y6" s="181"/>
      <c r="Z6" s="181"/>
      <c r="AA6" s="181"/>
      <c r="AB6" s="181"/>
      <c r="AC6" s="181"/>
      <c r="AD6" s="181"/>
    </row>
    <row r="7" spans="1:30" ht="18" customHeight="1" x14ac:dyDescent="0.3">
      <c r="A7" s="188"/>
      <c r="B7" s="181"/>
      <c r="C7" s="182"/>
      <c r="D7" s="182"/>
      <c r="E7" s="182"/>
      <c r="F7" s="182"/>
      <c r="G7" s="182"/>
      <c r="H7" s="182"/>
      <c r="I7" s="181"/>
      <c r="J7" s="181"/>
      <c r="K7" s="181"/>
      <c r="L7" s="181"/>
      <c r="M7" s="181"/>
      <c r="N7" s="181"/>
      <c r="O7" s="181"/>
      <c r="P7" s="181"/>
      <c r="Q7" s="181"/>
      <c r="R7" s="181"/>
      <c r="S7" s="181"/>
      <c r="T7" s="181"/>
      <c r="U7" s="181"/>
      <c r="V7" s="181"/>
      <c r="W7" s="181"/>
      <c r="X7" s="181"/>
      <c r="Y7" s="181"/>
      <c r="Z7" s="181"/>
      <c r="AA7" s="434" t="s">
        <v>374</v>
      </c>
      <c r="AB7" s="434"/>
      <c r="AC7" s="434"/>
      <c r="AD7" s="189" t="s">
        <v>390</v>
      </c>
    </row>
    <row r="8" spans="1:30" ht="39.75" customHeight="1" x14ac:dyDescent="0.2">
      <c r="A8" s="422" t="s">
        <v>0</v>
      </c>
      <c r="B8" s="422" t="s">
        <v>391</v>
      </c>
      <c r="C8" s="414" t="s">
        <v>392</v>
      </c>
      <c r="D8" s="436" t="s">
        <v>393</v>
      </c>
      <c r="E8" s="437"/>
      <c r="F8" s="440" t="s">
        <v>394</v>
      </c>
      <c r="G8" s="440"/>
      <c r="H8" s="414" t="s">
        <v>395</v>
      </c>
      <c r="I8" s="418" t="s">
        <v>396</v>
      </c>
      <c r="J8" s="419"/>
      <c r="K8" s="418"/>
      <c r="L8" s="441"/>
      <c r="M8" s="418" t="s">
        <v>397</v>
      </c>
      <c r="N8" s="419"/>
      <c r="O8" s="419"/>
      <c r="P8" s="419"/>
      <c r="Q8" s="419"/>
      <c r="R8" s="419"/>
      <c r="S8" s="419"/>
      <c r="T8" s="419"/>
      <c r="U8" s="419"/>
      <c r="V8" s="419"/>
      <c r="W8" s="419"/>
      <c r="X8" s="419"/>
      <c r="Y8" s="420"/>
      <c r="Z8" s="420"/>
      <c r="AA8" s="420"/>
      <c r="AB8" s="421"/>
      <c r="AC8" s="422" t="s">
        <v>275</v>
      </c>
      <c r="AD8" s="422" t="s">
        <v>398</v>
      </c>
    </row>
    <row r="9" spans="1:30" ht="60" customHeight="1" x14ac:dyDescent="0.2">
      <c r="A9" s="423"/>
      <c r="B9" s="423"/>
      <c r="C9" s="435"/>
      <c r="D9" s="438"/>
      <c r="E9" s="439"/>
      <c r="F9" s="190"/>
      <c r="G9" s="190"/>
      <c r="H9" s="435"/>
      <c r="I9" s="425" t="s">
        <v>399</v>
      </c>
      <c r="J9" s="426"/>
      <c r="K9" s="425" t="s">
        <v>400</v>
      </c>
      <c r="L9" s="426"/>
      <c r="M9" s="405" t="s">
        <v>401</v>
      </c>
      <c r="N9" s="406"/>
      <c r="O9" s="406"/>
      <c r="P9" s="407"/>
      <c r="Q9" s="405" t="s">
        <v>402</v>
      </c>
      <c r="R9" s="406"/>
      <c r="S9" s="406"/>
      <c r="T9" s="407"/>
      <c r="U9" s="405" t="s">
        <v>402</v>
      </c>
      <c r="V9" s="427"/>
      <c r="W9" s="427"/>
      <c r="X9" s="428"/>
      <c r="Y9" s="405" t="s">
        <v>403</v>
      </c>
      <c r="Z9" s="406"/>
      <c r="AA9" s="406"/>
      <c r="AB9" s="407"/>
      <c r="AC9" s="423"/>
      <c r="AD9" s="423"/>
    </row>
    <row r="10" spans="1:30" ht="29.25" customHeight="1" x14ac:dyDescent="0.2">
      <c r="A10" s="423"/>
      <c r="B10" s="423"/>
      <c r="C10" s="415"/>
      <c r="D10" s="412" t="s">
        <v>404</v>
      </c>
      <c r="E10" s="412" t="s">
        <v>405</v>
      </c>
      <c r="F10" s="414" t="s">
        <v>406</v>
      </c>
      <c r="G10" s="414" t="s">
        <v>407</v>
      </c>
      <c r="H10" s="415" t="s">
        <v>408</v>
      </c>
      <c r="I10" s="416" t="s">
        <v>409</v>
      </c>
      <c r="J10" s="416" t="s">
        <v>410</v>
      </c>
      <c r="K10" s="416" t="s">
        <v>411</v>
      </c>
      <c r="L10" s="416" t="s">
        <v>412</v>
      </c>
      <c r="M10" s="408"/>
      <c r="N10" s="409"/>
      <c r="O10" s="409"/>
      <c r="P10" s="410"/>
      <c r="Q10" s="408"/>
      <c r="R10" s="409"/>
      <c r="S10" s="409"/>
      <c r="T10" s="410"/>
      <c r="U10" s="429"/>
      <c r="V10" s="430"/>
      <c r="W10" s="430"/>
      <c r="X10" s="431"/>
      <c r="Y10" s="408"/>
      <c r="Z10" s="409"/>
      <c r="AA10" s="409"/>
      <c r="AB10" s="410"/>
      <c r="AC10" s="423"/>
      <c r="AD10" s="423"/>
    </row>
    <row r="11" spans="1:30" s="193" customFormat="1" ht="72.75" customHeight="1" x14ac:dyDescent="0.2">
      <c r="A11" s="424"/>
      <c r="B11" s="424"/>
      <c r="C11" s="415"/>
      <c r="D11" s="413"/>
      <c r="E11" s="413"/>
      <c r="F11" s="415"/>
      <c r="G11" s="415"/>
      <c r="H11" s="440" t="s">
        <v>413</v>
      </c>
      <c r="I11" s="417"/>
      <c r="J11" s="417"/>
      <c r="K11" s="417"/>
      <c r="L11" s="417"/>
      <c r="M11" s="191" t="s">
        <v>414</v>
      </c>
      <c r="N11" s="191" t="s">
        <v>415</v>
      </c>
      <c r="O11" s="191" t="s">
        <v>416</v>
      </c>
      <c r="P11" s="191" t="s">
        <v>417</v>
      </c>
      <c r="Q11" s="191" t="s">
        <v>414</v>
      </c>
      <c r="R11" s="191" t="s">
        <v>415</v>
      </c>
      <c r="S11" s="191" t="s">
        <v>416</v>
      </c>
      <c r="T11" s="191" t="s">
        <v>417</v>
      </c>
      <c r="U11" s="191" t="s">
        <v>414</v>
      </c>
      <c r="V11" s="191" t="s">
        <v>415</v>
      </c>
      <c r="W11" s="191" t="s">
        <v>416</v>
      </c>
      <c r="X11" s="191" t="s">
        <v>417</v>
      </c>
      <c r="Y11" s="191" t="s">
        <v>414</v>
      </c>
      <c r="Z11" s="191" t="s">
        <v>415</v>
      </c>
      <c r="AA11" s="191" t="s">
        <v>416</v>
      </c>
      <c r="AB11" s="192" t="s">
        <v>417</v>
      </c>
      <c r="AC11" s="424"/>
      <c r="AD11" s="424" t="s">
        <v>418</v>
      </c>
    </row>
    <row r="12" spans="1:30" ht="38.25" customHeight="1" x14ac:dyDescent="0.2">
      <c r="A12" s="194"/>
      <c r="B12" s="195" t="s">
        <v>419</v>
      </c>
      <c r="C12" s="196"/>
      <c r="D12" s="197"/>
      <c r="E12" s="197"/>
      <c r="F12" s="198"/>
      <c r="G12" s="198"/>
      <c r="H12" s="197"/>
      <c r="I12" s="192"/>
      <c r="J12" s="192"/>
      <c r="K12" s="192"/>
      <c r="L12" s="192"/>
      <c r="M12" s="191"/>
      <c r="N12" s="191"/>
      <c r="O12" s="191"/>
      <c r="P12" s="191"/>
      <c r="Q12" s="191"/>
      <c r="R12" s="191"/>
      <c r="S12" s="191"/>
      <c r="T12" s="191"/>
      <c r="U12" s="191"/>
      <c r="V12" s="191"/>
      <c r="W12" s="191"/>
      <c r="X12" s="191"/>
      <c r="Y12" s="191"/>
      <c r="Z12" s="191"/>
      <c r="AA12" s="191"/>
      <c r="AB12" s="192"/>
      <c r="AC12" s="192"/>
      <c r="AD12" s="199"/>
    </row>
    <row r="13" spans="1:30" ht="39" customHeight="1" x14ac:dyDescent="0.2">
      <c r="A13" s="401" t="s">
        <v>420</v>
      </c>
      <c r="B13" s="200" t="s">
        <v>381</v>
      </c>
      <c r="C13" s="201"/>
      <c r="D13" s="202"/>
      <c r="E13" s="202"/>
      <c r="F13" s="203"/>
      <c r="G13" s="203"/>
      <c r="H13" s="202"/>
      <c r="I13" s="204"/>
      <c r="J13" s="204"/>
      <c r="K13" s="204"/>
      <c r="L13" s="204"/>
      <c r="M13" s="204"/>
      <c r="N13" s="204"/>
      <c r="O13" s="204"/>
      <c r="P13" s="204"/>
      <c r="Q13" s="204"/>
      <c r="R13" s="204"/>
      <c r="S13" s="204"/>
      <c r="T13" s="204"/>
      <c r="U13" s="204"/>
      <c r="V13" s="204"/>
      <c r="W13" s="204"/>
      <c r="X13" s="204"/>
      <c r="Y13" s="204"/>
      <c r="Z13" s="204"/>
      <c r="AA13" s="204"/>
      <c r="AB13" s="204"/>
      <c r="AC13" s="204"/>
      <c r="AD13" s="204"/>
    </row>
    <row r="14" spans="1:30" ht="37.5" customHeight="1" x14ac:dyDescent="0.2">
      <c r="A14" s="402"/>
      <c r="B14" s="205" t="s">
        <v>382</v>
      </c>
      <c r="C14" s="201"/>
      <c r="D14" s="202"/>
      <c r="E14" s="202"/>
      <c r="F14" s="203"/>
      <c r="G14" s="203"/>
      <c r="H14" s="202"/>
      <c r="I14" s="204"/>
      <c r="J14" s="204"/>
      <c r="K14" s="204"/>
      <c r="L14" s="204"/>
      <c r="M14" s="204"/>
      <c r="N14" s="204"/>
      <c r="O14" s="204"/>
      <c r="P14" s="204"/>
      <c r="Q14" s="204"/>
      <c r="R14" s="204"/>
      <c r="S14" s="204"/>
      <c r="T14" s="204"/>
      <c r="U14" s="204"/>
      <c r="V14" s="204"/>
      <c r="W14" s="204"/>
      <c r="X14" s="204"/>
      <c r="Y14" s="204"/>
      <c r="Z14" s="204"/>
      <c r="AA14" s="204"/>
      <c r="AB14" s="204"/>
      <c r="AC14" s="204"/>
      <c r="AD14" s="204"/>
    </row>
    <row r="15" spans="1:30" ht="49.5" x14ac:dyDescent="0.2">
      <c r="A15" s="206" t="s">
        <v>133</v>
      </c>
      <c r="B15" s="207" t="s">
        <v>421</v>
      </c>
      <c r="C15" s="201"/>
      <c r="D15" s="202"/>
      <c r="E15" s="202"/>
      <c r="F15" s="203"/>
      <c r="G15" s="203"/>
      <c r="H15" s="202"/>
      <c r="I15" s="204"/>
      <c r="J15" s="204"/>
      <c r="K15" s="204"/>
      <c r="L15" s="204"/>
      <c r="M15" s="204"/>
      <c r="N15" s="204"/>
      <c r="O15" s="204"/>
      <c r="P15" s="204"/>
      <c r="Q15" s="204"/>
      <c r="R15" s="204"/>
      <c r="S15" s="204"/>
      <c r="T15" s="204"/>
      <c r="U15" s="204"/>
      <c r="V15" s="204"/>
      <c r="W15" s="204"/>
      <c r="X15" s="204"/>
      <c r="Y15" s="204"/>
      <c r="Z15" s="204"/>
      <c r="AA15" s="204"/>
      <c r="AB15" s="204"/>
      <c r="AC15" s="204"/>
      <c r="AD15" s="204"/>
    </row>
    <row r="16" spans="1:30" ht="33" x14ac:dyDescent="0.2">
      <c r="A16" s="206"/>
      <c r="B16" s="208" t="s">
        <v>422</v>
      </c>
      <c r="C16" s="201"/>
      <c r="D16" s="202"/>
      <c r="E16" s="202"/>
      <c r="F16" s="203"/>
      <c r="G16" s="203"/>
      <c r="H16" s="202"/>
      <c r="I16" s="204"/>
      <c r="J16" s="204"/>
      <c r="K16" s="204"/>
      <c r="L16" s="204"/>
      <c r="M16" s="204"/>
      <c r="N16" s="204"/>
      <c r="O16" s="204"/>
      <c r="P16" s="204"/>
      <c r="Q16" s="204"/>
      <c r="R16" s="204"/>
      <c r="S16" s="204"/>
      <c r="T16" s="204"/>
      <c r="U16" s="204"/>
      <c r="V16" s="204"/>
      <c r="W16" s="204"/>
      <c r="X16" s="204"/>
      <c r="Y16" s="204"/>
      <c r="Z16" s="204"/>
      <c r="AA16" s="204"/>
      <c r="AB16" s="204"/>
      <c r="AC16" s="204"/>
      <c r="AD16" s="204"/>
    </row>
    <row r="17" spans="1:30" ht="42" customHeight="1" x14ac:dyDescent="0.2">
      <c r="A17" s="206"/>
      <c r="B17" s="209" t="s">
        <v>423</v>
      </c>
      <c r="C17" s="201"/>
      <c r="D17" s="202"/>
      <c r="E17" s="202"/>
      <c r="F17" s="203"/>
      <c r="G17" s="203"/>
      <c r="H17" s="202"/>
      <c r="I17" s="204"/>
      <c r="J17" s="204"/>
      <c r="K17" s="204"/>
      <c r="L17" s="204"/>
      <c r="M17" s="204"/>
      <c r="N17" s="204"/>
      <c r="O17" s="204"/>
      <c r="P17" s="204"/>
      <c r="Q17" s="204"/>
      <c r="R17" s="204"/>
      <c r="S17" s="204"/>
      <c r="T17" s="204"/>
      <c r="U17" s="204"/>
      <c r="V17" s="204"/>
      <c r="W17" s="204"/>
      <c r="X17" s="204"/>
      <c r="Y17" s="204"/>
      <c r="Z17" s="204"/>
      <c r="AA17" s="204"/>
      <c r="AB17" s="204"/>
      <c r="AC17" s="204"/>
      <c r="AD17" s="204"/>
    </row>
    <row r="18" spans="1:30" ht="34.5" customHeight="1" x14ac:dyDescent="0.2">
      <c r="A18" s="206"/>
      <c r="B18" s="208" t="s">
        <v>424</v>
      </c>
      <c r="C18" s="201"/>
      <c r="D18" s="202"/>
      <c r="E18" s="202"/>
      <c r="F18" s="203"/>
      <c r="G18" s="203"/>
      <c r="H18" s="202"/>
      <c r="I18" s="204"/>
      <c r="J18" s="204"/>
      <c r="K18" s="204"/>
      <c r="L18" s="204"/>
      <c r="M18" s="204"/>
      <c r="N18" s="204"/>
      <c r="O18" s="204"/>
      <c r="P18" s="204"/>
      <c r="Q18" s="204"/>
      <c r="R18" s="204"/>
      <c r="S18" s="204"/>
      <c r="T18" s="204"/>
      <c r="U18" s="204"/>
      <c r="V18" s="204"/>
      <c r="W18" s="204"/>
      <c r="X18" s="204"/>
      <c r="Y18" s="204"/>
      <c r="Z18" s="204"/>
      <c r="AA18" s="204"/>
      <c r="AB18" s="204"/>
      <c r="AC18" s="204"/>
      <c r="AD18" s="204"/>
    </row>
    <row r="19" spans="1:30" ht="33" x14ac:dyDescent="0.2">
      <c r="A19" s="206" t="s">
        <v>425</v>
      </c>
      <c r="B19" s="210" t="s">
        <v>426</v>
      </c>
      <c r="C19" s="201"/>
      <c r="D19" s="202"/>
      <c r="E19" s="202"/>
      <c r="F19" s="203"/>
      <c r="G19" s="203"/>
      <c r="H19" s="202"/>
      <c r="I19" s="204"/>
      <c r="J19" s="204"/>
      <c r="K19" s="204"/>
      <c r="L19" s="204"/>
      <c r="M19" s="204"/>
      <c r="N19" s="204"/>
      <c r="O19" s="204"/>
      <c r="P19" s="204"/>
      <c r="Q19" s="204"/>
      <c r="R19" s="204"/>
      <c r="S19" s="204"/>
      <c r="T19" s="204"/>
      <c r="U19" s="204"/>
      <c r="V19" s="204"/>
      <c r="W19" s="204"/>
      <c r="X19" s="204"/>
      <c r="Y19" s="204"/>
      <c r="Z19" s="204"/>
      <c r="AA19" s="204"/>
      <c r="AB19" s="204"/>
      <c r="AC19" s="204"/>
      <c r="AD19" s="204"/>
    </row>
    <row r="20" spans="1:30" ht="63.75" customHeight="1" x14ac:dyDescent="0.2">
      <c r="A20" s="206">
        <v>1</v>
      </c>
      <c r="B20" s="210" t="s">
        <v>427</v>
      </c>
      <c r="C20" s="201"/>
      <c r="D20" s="202"/>
      <c r="E20" s="202"/>
      <c r="F20" s="203"/>
      <c r="G20" s="203"/>
      <c r="H20" s="202"/>
      <c r="I20" s="204"/>
      <c r="J20" s="204"/>
      <c r="K20" s="204"/>
      <c r="L20" s="204"/>
      <c r="M20" s="204"/>
      <c r="N20" s="204"/>
      <c r="O20" s="204"/>
      <c r="P20" s="204"/>
      <c r="Q20" s="204"/>
      <c r="R20" s="204"/>
      <c r="S20" s="204"/>
      <c r="T20" s="204"/>
      <c r="U20" s="204"/>
      <c r="V20" s="204"/>
      <c r="W20" s="204"/>
      <c r="X20" s="204"/>
      <c r="Y20" s="204"/>
      <c r="Z20" s="204"/>
      <c r="AA20" s="204"/>
      <c r="AB20" s="204"/>
      <c r="AC20" s="204"/>
      <c r="AD20" s="204"/>
    </row>
    <row r="21" spans="1:30" ht="171" customHeight="1" x14ac:dyDescent="0.25">
      <c r="A21" s="211" t="s">
        <v>428</v>
      </c>
      <c r="B21" s="212" t="s">
        <v>429</v>
      </c>
      <c r="C21" s="213"/>
      <c r="D21" s="213"/>
      <c r="E21" s="214"/>
      <c r="F21" s="214"/>
      <c r="G21" s="214"/>
      <c r="H21" s="214"/>
      <c r="I21" s="215"/>
      <c r="J21" s="215"/>
      <c r="K21" s="215"/>
      <c r="L21" s="215"/>
      <c r="M21" s="215"/>
      <c r="N21" s="215"/>
      <c r="O21" s="215"/>
      <c r="P21" s="215"/>
      <c r="Q21" s="215"/>
      <c r="R21" s="215"/>
      <c r="S21" s="215"/>
      <c r="T21" s="215"/>
      <c r="U21" s="215"/>
      <c r="V21" s="215"/>
      <c r="W21" s="215"/>
      <c r="X21" s="215"/>
      <c r="Y21" s="215"/>
      <c r="Z21" s="215"/>
      <c r="AA21" s="215"/>
      <c r="AB21" s="215"/>
      <c r="AC21" s="215"/>
      <c r="AD21" s="215"/>
    </row>
    <row r="22" spans="1:30" ht="51" customHeight="1" x14ac:dyDescent="0.25">
      <c r="A22" s="211" t="s">
        <v>430</v>
      </c>
      <c r="B22" s="212" t="s">
        <v>431</v>
      </c>
      <c r="C22" s="213"/>
      <c r="D22" s="213"/>
      <c r="E22" s="214"/>
      <c r="F22" s="214"/>
      <c r="G22" s="214"/>
      <c r="H22" s="214"/>
      <c r="I22" s="215"/>
      <c r="J22" s="215"/>
      <c r="K22" s="215"/>
      <c r="L22" s="215"/>
      <c r="M22" s="215"/>
      <c r="N22" s="215"/>
      <c r="O22" s="215"/>
      <c r="P22" s="215"/>
      <c r="Q22" s="215"/>
      <c r="R22" s="215"/>
      <c r="S22" s="215"/>
      <c r="T22" s="215"/>
      <c r="U22" s="215"/>
      <c r="V22" s="215"/>
      <c r="W22" s="215"/>
      <c r="X22" s="215"/>
      <c r="Y22" s="215"/>
      <c r="Z22" s="215"/>
      <c r="AA22" s="215"/>
      <c r="AB22" s="215"/>
      <c r="AC22" s="215"/>
      <c r="AD22" s="215"/>
    </row>
    <row r="23" spans="1:30" ht="42" customHeight="1" x14ac:dyDescent="0.25">
      <c r="A23" s="211" t="s">
        <v>432</v>
      </c>
      <c r="B23" s="212" t="s">
        <v>378</v>
      </c>
      <c r="C23" s="213"/>
      <c r="D23" s="213"/>
      <c r="E23" s="214"/>
      <c r="F23" s="214"/>
      <c r="G23" s="214"/>
      <c r="H23" s="214"/>
      <c r="I23" s="215"/>
      <c r="J23" s="215"/>
      <c r="K23" s="215"/>
      <c r="L23" s="215"/>
      <c r="M23" s="215"/>
      <c r="N23" s="215"/>
      <c r="O23" s="215"/>
      <c r="P23" s="215"/>
      <c r="Q23" s="215"/>
      <c r="R23" s="215"/>
      <c r="S23" s="215"/>
      <c r="T23" s="215"/>
      <c r="U23" s="215"/>
      <c r="V23" s="215"/>
      <c r="W23" s="215"/>
      <c r="X23" s="215"/>
      <c r="Y23" s="215"/>
      <c r="Z23" s="215"/>
      <c r="AA23" s="215"/>
      <c r="AB23" s="215"/>
      <c r="AC23" s="215"/>
      <c r="AD23" s="215"/>
    </row>
    <row r="24" spans="1:30" s="221" customFormat="1" ht="48" customHeight="1" x14ac:dyDescent="0.3">
      <c r="A24" s="216">
        <v>3</v>
      </c>
      <c r="B24" s="217" t="s">
        <v>433</v>
      </c>
      <c r="C24" s="218"/>
      <c r="D24" s="218"/>
      <c r="E24" s="219"/>
      <c r="F24" s="219"/>
      <c r="G24" s="219"/>
      <c r="H24" s="219"/>
      <c r="I24" s="220"/>
      <c r="J24" s="220"/>
      <c r="K24" s="220"/>
      <c r="L24" s="220"/>
      <c r="M24" s="220"/>
      <c r="N24" s="220"/>
      <c r="O24" s="220"/>
      <c r="P24" s="220"/>
      <c r="Q24" s="220"/>
      <c r="R24" s="220"/>
      <c r="S24" s="220"/>
      <c r="T24" s="220"/>
      <c r="U24" s="220"/>
      <c r="V24" s="220"/>
      <c r="W24" s="220"/>
      <c r="X24" s="220"/>
      <c r="Y24" s="220"/>
      <c r="Z24" s="220"/>
      <c r="AA24" s="220"/>
      <c r="AB24" s="220"/>
      <c r="AC24" s="220"/>
      <c r="AD24" s="220"/>
    </row>
    <row r="25" spans="1:30" s="221" customFormat="1" ht="115.5" x14ac:dyDescent="0.3">
      <c r="A25" s="222">
        <v>3.1</v>
      </c>
      <c r="B25" s="223" t="s">
        <v>434</v>
      </c>
      <c r="C25" s="218" t="s">
        <v>435</v>
      </c>
      <c r="D25" s="218"/>
      <c r="E25" s="219"/>
      <c r="F25" s="219"/>
      <c r="G25" s="219"/>
      <c r="H25" s="219"/>
      <c r="I25" s="220"/>
      <c r="J25" s="220"/>
      <c r="K25" s="220"/>
      <c r="L25" s="220"/>
      <c r="M25" s="220"/>
      <c r="N25" s="220"/>
      <c r="O25" s="220"/>
      <c r="P25" s="220"/>
      <c r="Q25" s="220"/>
      <c r="R25" s="220"/>
      <c r="S25" s="220"/>
      <c r="T25" s="220"/>
      <c r="U25" s="220"/>
      <c r="V25" s="220"/>
      <c r="W25" s="220"/>
      <c r="X25" s="220"/>
      <c r="Y25" s="220"/>
      <c r="Z25" s="220"/>
      <c r="AA25" s="220"/>
      <c r="AB25" s="220"/>
      <c r="AC25" s="220"/>
      <c r="AD25" s="220"/>
    </row>
    <row r="26" spans="1:30" ht="33" x14ac:dyDescent="0.25">
      <c r="A26" s="211">
        <v>3.2</v>
      </c>
      <c r="B26" s="223" t="s">
        <v>436</v>
      </c>
      <c r="C26" s="213"/>
      <c r="D26" s="213"/>
      <c r="E26" s="214"/>
      <c r="F26" s="214"/>
      <c r="G26" s="214"/>
      <c r="H26" s="214"/>
      <c r="I26" s="215"/>
      <c r="J26" s="215"/>
      <c r="K26" s="215"/>
      <c r="L26" s="215"/>
      <c r="M26" s="215"/>
      <c r="N26" s="215"/>
      <c r="O26" s="215"/>
      <c r="P26" s="215"/>
      <c r="Q26" s="215"/>
      <c r="R26" s="215"/>
      <c r="S26" s="215"/>
      <c r="T26" s="215"/>
      <c r="U26" s="215"/>
      <c r="V26" s="215"/>
      <c r="W26" s="215"/>
      <c r="X26" s="215"/>
      <c r="Y26" s="215"/>
      <c r="Z26" s="215"/>
      <c r="AA26" s="215"/>
      <c r="AB26" s="215"/>
      <c r="AC26" s="215"/>
      <c r="AD26" s="215"/>
    </row>
    <row r="27" spans="1:30" ht="37.5" customHeight="1" x14ac:dyDescent="0.25">
      <c r="A27" s="211">
        <v>3.2</v>
      </c>
      <c r="B27" s="223" t="s">
        <v>437</v>
      </c>
      <c r="C27" s="213"/>
      <c r="D27" s="213"/>
      <c r="E27" s="214"/>
      <c r="F27" s="214"/>
      <c r="G27" s="214"/>
      <c r="H27" s="214"/>
      <c r="I27" s="215"/>
      <c r="J27" s="215"/>
      <c r="K27" s="215"/>
      <c r="L27" s="215"/>
      <c r="M27" s="215"/>
      <c r="N27" s="215"/>
      <c r="O27" s="215"/>
      <c r="P27" s="215"/>
      <c r="Q27" s="215"/>
      <c r="R27" s="215"/>
      <c r="S27" s="215"/>
      <c r="T27" s="215"/>
      <c r="U27" s="215"/>
      <c r="V27" s="215"/>
      <c r="W27" s="215"/>
      <c r="X27" s="215"/>
      <c r="Y27" s="215"/>
      <c r="Z27" s="215"/>
      <c r="AA27" s="215"/>
      <c r="AB27" s="215"/>
      <c r="AC27" s="215"/>
      <c r="AD27" s="215"/>
    </row>
    <row r="28" spans="1:30" ht="87.75" customHeight="1" x14ac:dyDescent="0.25">
      <c r="A28" s="211">
        <v>3.3</v>
      </c>
      <c r="B28" s="223" t="s">
        <v>438</v>
      </c>
      <c r="C28" s="213"/>
      <c r="D28" s="213"/>
      <c r="E28" s="214"/>
      <c r="F28" s="214"/>
      <c r="G28" s="214"/>
      <c r="H28" s="214"/>
      <c r="I28" s="215"/>
      <c r="J28" s="215"/>
      <c r="K28" s="215"/>
      <c r="L28" s="215"/>
      <c r="M28" s="215"/>
      <c r="N28" s="215"/>
      <c r="O28" s="215"/>
      <c r="P28" s="215"/>
      <c r="Q28" s="215"/>
      <c r="R28" s="215"/>
      <c r="S28" s="215"/>
      <c r="T28" s="215"/>
      <c r="U28" s="215"/>
      <c r="V28" s="215"/>
      <c r="W28" s="215"/>
      <c r="X28" s="215"/>
      <c r="Y28" s="215"/>
      <c r="Z28" s="215"/>
      <c r="AA28" s="215"/>
      <c r="AB28" s="215"/>
      <c r="AC28" s="215"/>
      <c r="AD28" s="215"/>
    </row>
    <row r="29" spans="1:30" s="221" customFormat="1" ht="75.75" customHeight="1" x14ac:dyDescent="0.3">
      <c r="A29" s="222">
        <v>3.4</v>
      </c>
      <c r="B29" s="223" t="s">
        <v>439</v>
      </c>
      <c r="C29" s="218" t="s">
        <v>435</v>
      </c>
      <c r="D29" s="218"/>
      <c r="E29" s="219"/>
      <c r="F29" s="219"/>
      <c r="G29" s="219"/>
      <c r="H29" s="219"/>
      <c r="I29" s="220"/>
      <c r="J29" s="220"/>
      <c r="K29" s="220"/>
      <c r="L29" s="220"/>
      <c r="M29" s="220"/>
      <c r="N29" s="220"/>
      <c r="O29" s="220"/>
      <c r="P29" s="220"/>
      <c r="Q29" s="220"/>
      <c r="R29" s="220"/>
      <c r="S29" s="220"/>
      <c r="T29" s="220"/>
      <c r="U29" s="220"/>
      <c r="V29" s="220"/>
      <c r="W29" s="220"/>
      <c r="X29" s="220"/>
      <c r="Y29" s="220"/>
      <c r="Z29" s="220"/>
      <c r="AA29" s="220"/>
      <c r="AB29" s="220"/>
      <c r="AC29" s="220"/>
      <c r="AD29" s="220"/>
    </row>
    <row r="30" spans="1:30" s="221" customFormat="1" ht="63" customHeight="1" x14ac:dyDescent="0.3">
      <c r="A30" s="222">
        <v>3.5</v>
      </c>
      <c r="B30" s="223" t="s">
        <v>440</v>
      </c>
      <c r="C30" s="218"/>
      <c r="D30" s="218"/>
      <c r="E30" s="219"/>
      <c r="F30" s="219"/>
      <c r="G30" s="219"/>
      <c r="H30" s="219"/>
      <c r="I30" s="220"/>
      <c r="J30" s="220"/>
      <c r="K30" s="220"/>
      <c r="L30" s="220"/>
      <c r="M30" s="220"/>
      <c r="N30" s="220"/>
      <c r="O30" s="220"/>
      <c r="P30" s="220"/>
      <c r="Q30" s="220"/>
      <c r="R30" s="220"/>
      <c r="S30" s="220"/>
      <c r="T30" s="220"/>
      <c r="U30" s="220"/>
      <c r="V30" s="220"/>
      <c r="W30" s="220"/>
      <c r="X30" s="220"/>
      <c r="Y30" s="220"/>
      <c r="Z30" s="220"/>
      <c r="AA30" s="220"/>
      <c r="AB30" s="220"/>
      <c r="AC30" s="220"/>
      <c r="AD30" s="220"/>
    </row>
    <row r="31" spans="1:30" s="221" customFormat="1" ht="51.75" customHeight="1" x14ac:dyDescent="0.3">
      <c r="A31" s="224">
        <v>3</v>
      </c>
      <c r="B31" s="225" t="s">
        <v>441</v>
      </c>
      <c r="C31" s="218"/>
      <c r="D31" s="218"/>
      <c r="E31" s="219"/>
      <c r="F31" s="219"/>
      <c r="G31" s="219"/>
      <c r="H31" s="219"/>
      <c r="I31" s="220"/>
      <c r="J31" s="220"/>
      <c r="K31" s="220"/>
      <c r="L31" s="220"/>
      <c r="M31" s="220"/>
      <c r="N31" s="220"/>
      <c r="O31" s="220"/>
      <c r="P31" s="220"/>
      <c r="Q31" s="220"/>
      <c r="R31" s="220"/>
      <c r="S31" s="220"/>
      <c r="T31" s="220"/>
      <c r="U31" s="220"/>
      <c r="V31" s="220"/>
      <c r="W31" s="220"/>
      <c r="X31" s="220"/>
      <c r="Y31" s="220"/>
      <c r="Z31" s="220"/>
      <c r="AA31" s="220"/>
      <c r="AB31" s="220"/>
      <c r="AC31" s="220"/>
      <c r="AD31" s="220"/>
    </row>
    <row r="32" spans="1:30" s="221" customFormat="1" ht="129" customHeight="1" x14ac:dyDescent="0.3">
      <c r="A32" s="224">
        <v>4</v>
      </c>
      <c r="B32" s="225" t="s">
        <v>442</v>
      </c>
      <c r="C32" s="218"/>
      <c r="D32" s="218"/>
      <c r="E32" s="219"/>
      <c r="F32" s="219"/>
      <c r="G32" s="219"/>
      <c r="H32" s="219"/>
      <c r="I32" s="220"/>
      <c r="J32" s="220"/>
      <c r="K32" s="220"/>
      <c r="L32" s="220"/>
      <c r="M32" s="220"/>
      <c r="N32" s="220"/>
      <c r="O32" s="220"/>
      <c r="P32" s="220"/>
      <c r="Q32" s="220"/>
      <c r="R32" s="220"/>
      <c r="S32" s="220"/>
      <c r="T32" s="220"/>
      <c r="U32" s="220"/>
      <c r="V32" s="220"/>
      <c r="W32" s="220"/>
      <c r="X32" s="220"/>
      <c r="Y32" s="220"/>
      <c r="Z32" s="220"/>
      <c r="AA32" s="220"/>
      <c r="AB32" s="220"/>
      <c r="AC32" s="220"/>
      <c r="AD32" s="220"/>
    </row>
    <row r="33" spans="1:30" ht="18" x14ac:dyDescent="0.25">
      <c r="A33" s="226">
        <v>4.0999999999999996</v>
      </c>
      <c r="B33" s="223"/>
      <c r="C33" s="227"/>
      <c r="D33" s="227"/>
      <c r="E33" s="228"/>
      <c r="F33" s="228"/>
      <c r="G33" s="228"/>
      <c r="H33" s="228"/>
      <c r="I33" s="229"/>
      <c r="J33" s="229"/>
      <c r="K33" s="229"/>
      <c r="L33" s="229"/>
      <c r="M33" s="229"/>
      <c r="N33" s="229"/>
      <c r="O33" s="229"/>
      <c r="P33" s="229"/>
      <c r="Q33" s="229"/>
      <c r="R33" s="229"/>
      <c r="S33" s="229"/>
      <c r="T33" s="229"/>
      <c r="U33" s="229"/>
      <c r="V33" s="229"/>
      <c r="W33" s="229"/>
      <c r="X33" s="229"/>
      <c r="Y33" s="229"/>
      <c r="Z33" s="229"/>
      <c r="AA33" s="229"/>
      <c r="AB33" s="229"/>
      <c r="AC33" s="229"/>
      <c r="AD33" s="229"/>
    </row>
    <row r="34" spans="1:30" ht="18" x14ac:dyDescent="0.25">
      <c r="A34" s="226">
        <v>4.2</v>
      </c>
      <c r="B34" s="223"/>
      <c r="C34" s="227"/>
      <c r="D34" s="227"/>
      <c r="E34" s="228"/>
      <c r="F34" s="228"/>
      <c r="G34" s="228"/>
      <c r="H34" s="228"/>
      <c r="I34" s="229"/>
      <c r="J34" s="229"/>
      <c r="K34" s="229"/>
      <c r="L34" s="229"/>
      <c r="M34" s="229"/>
      <c r="N34" s="229"/>
      <c r="O34" s="229"/>
      <c r="P34" s="229"/>
      <c r="Q34" s="229"/>
      <c r="R34" s="229"/>
      <c r="S34" s="229"/>
      <c r="T34" s="229"/>
      <c r="U34" s="229"/>
      <c r="V34" s="229"/>
      <c r="W34" s="229"/>
      <c r="X34" s="229"/>
      <c r="Y34" s="229"/>
      <c r="Z34" s="229"/>
      <c r="AA34" s="229"/>
      <c r="AB34" s="229"/>
      <c r="AC34" s="229"/>
      <c r="AD34" s="229"/>
    </row>
    <row r="35" spans="1:30" ht="18" x14ac:dyDescent="0.25">
      <c r="A35" s="226" t="s">
        <v>443</v>
      </c>
      <c r="B35" s="230"/>
      <c r="C35" s="227"/>
      <c r="D35" s="227"/>
      <c r="E35" s="228"/>
      <c r="F35" s="228"/>
      <c r="G35" s="228"/>
      <c r="H35" s="228"/>
      <c r="I35" s="229"/>
      <c r="J35" s="229"/>
      <c r="K35" s="229"/>
      <c r="L35" s="229"/>
      <c r="M35" s="229"/>
      <c r="N35" s="229"/>
      <c r="O35" s="229"/>
      <c r="P35" s="229"/>
      <c r="Q35" s="229"/>
      <c r="R35" s="229"/>
      <c r="S35" s="229"/>
      <c r="T35" s="229"/>
      <c r="U35" s="229"/>
      <c r="V35" s="229"/>
      <c r="W35" s="229"/>
      <c r="X35" s="229"/>
      <c r="Y35" s="229"/>
      <c r="Z35" s="229"/>
      <c r="AA35" s="229"/>
      <c r="AB35" s="229"/>
      <c r="AC35" s="229"/>
      <c r="AD35" s="229"/>
    </row>
    <row r="36" spans="1:30" ht="18" x14ac:dyDescent="0.25">
      <c r="A36" s="226"/>
      <c r="B36" s="230"/>
      <c r="C36" s="227"/>
      <c r="D36" s="227"/>
      <c r="E36" s="228"/>
      <c r="F36" s="228"/>
      <c r="G36" s="228"/>
      <c r="H36" s="228"/>
      <c r="I36" s="229"/>
      <c r="J36" s="229"/>
      <c r="K36" s="229"/>
      <c r="L36" s="229"/>
      <c r="M36" s="229"/>
      <c r="N36" s="229"/>
      <c r="O36" s="229"/>
      <c r="P36" s="229"/>
      <c r="Q36" s="229"/>
      <c r="R36" s="229"/>
      <c r="S36" s="229"/>
      <c r="T36" s="229"/>
      <c r="U36" s="229"/>
      <c r="V36" s="229"/>
      <c r="W36" s="229"/>
      <c r="X36" s="229"/>
      <c r="Y36" s="229"/>
      <c r="Z36" s="229"/>
      <c r="AA36" s="229"/>
      <c r="AB36" s="229"/>
      <c r="AC36" s="229"/>
      <c r="AD36" s="229"/>
    </row>
    <row r="37" spans="1:30" ht="18" x14ac:dyDescent="0.25">
      <c r="A37" s="226"/>
      <c r="B37" s="230"/>
      <c r="C37" s="227"/>
      <c r="D37" s="227"/>
      <c r="E37" s="228"/>
      <c r="F37" s="228"/>
      <c r="G37" s="228"/>
      <c r="H37" s="228"/>
      <c r="I37" s="229"/>
      <c r="J37" s="229"/>
      <c r="K37" s="229"/>
      <c r="L37" s="229"/>
      <c r="M37" s="229"/>
      <c r="N37" s="229"/>
      <c r="O37" s="229"/>
      <c r="P37" s="229"/>
      <c r="Q37" s="229"/>
      <c r="R37" s="229"/>
      <c r="S37" s="229"/>
      <c r="T37" s="229"/>
      <c r="U37" s="229"/>
      <c r="V37" s="229"/>
      <c r="W37" s="229"/>
      <c r="X37" s="229"/>
      <c r="Y37" s="229"/>
      <c r="Z37" s="229"/>
      <c r="AA37" s="229"/>
      <c r="AB37" s="229"/>
      <c r="AC37" s="229"/>
      <c r="AD37" s="229"/>
    </row>
    <row r="38" spans="1:30" ht="18.75" x14ac:dyDescent="0.3">
      <c r="A38" s="231"/>
      <c r="B38" s="232"/>
      <c r="C38" s="233"/>
      <c r="D38" s="233"/>
      <c r="E38" s="234"/>
      <c r="F38" s="234"/>
      <c r="G38" s="234"/>
      <c r="H38" s="234"/>
      <c r="I38" s="235"/>
      <c r="J38" s="235"/>
      <c r="K38" s="235"/>
      <c r="L38" s="235"/>
      <c r="M38" s="235"/>
      <c r="N38" s="235"/>
      <c r="O38" s="235"/>
      <c r="P38" s="235"/>
      <c r="Q38" s="235"/>
      <c r="R38" s="235"/>
      <c r="S38" s="235"/>
      <c r="T38" s="235"/>
      <c r="U38" s="235"/>
      <c r="V38" s="235"/>
      <c r="W38" s="235"/>
      <c r="X38" s="235"/>
      <c r="Y38" s="235"/>
      <c r="Z38" s="235"/>
      <c r="AA38" s="235"/>
      <c r="AB38" s="235"/>
      <c r="AC38" s="235"/>
      <c r="AD38" s="235"/>
    </row>
    <row r="39" spans="1:30" ht="13.5" customHeight="1" x14ac:dyDescent="0.25">
      <c r="A39" s="236"/>
      <c r="B39" s="237"/>
      <c r="C39" s="238"/>
      <c r="D39" s="238"/>
      <c r="E39" s="239"/>
      <c r="F39" s="239"/>
      <c r="G39" s="239"/>
      <c r="H39" s="239"/>
      <c r="I39" s="240"/>
      <c r="J39" s="240"/>
      <c r="K39" s="240"/>
      <c r="L39" s="240"/>
      <c r="M39" s="240"/>
      <c r="N39" s="240"/>
      <c r="O39" s="240"/>
      <c r="P39" s="240"/>
      <c r="Q39" s="240"/>
      <c r="R39" s="240"/>
      <c r="S39" s="240"/>
      <c r="T39" s="240"/>
      <c r="U39" s="240"/>
      <c r="V39" s="240"/>
      <c r="W39" s="240"/>
      <c r="X39" s="240"/>
      <c r="Y39" s="240"/>
      <c r="Z39" s="240"/>
      <c r="AA39" s="240"/>
      <c r="AB39" s="240"/>
      <c r="AC39" s="240"/>
      <c r="AD39" s="240"/>
    </row>
    <row r="40" spans="1:30" ht="26.25" customHeight="1" x14ac:dyDescent="0.25">
      <c r="A40" s="241" t="s">
        <v>444</v>
      </c>
      <c r="B40" s="237"/>
      <c r="C40" s="238"/>
      <c r="D40" s="238"/>
      <c r="E40" s="239"/>
      <c r="F40" s="239"/>
      <c r="G40" s="239"/>
      <c r="H40" s="239"/>
      <c r="I40" s="240"/>
      <c r="J40" s="240"/>
      <c r="K40" s="240"/>
      <c r="L40" s="240"/>
      <c r="M40" s="240"/>
      <c r="N40" s="240"/>
      <c r="O40" s="240"/>
      <c r="P40" s="240"/>
      <c r="Q40" s="240"/>
      <c r="R40" s="403" t="s">
        <v>445</v>
      </c>
      <c r="S40" s="403"/>
      <c r="T40" s="403"/>
      <c r="U40" s="403"/>
      <c r="V40" s="403"/>
      <c r="W40" s="403"/>
      <c r="X40" s="403"/>
      <c r="Y40" s="403"/>
      <c r="Z40" s="403"/>
      <c r="AA40" s="403"/>
      <c r="AB40" s="403"/>
      <c r="AC40" s="403"/>
      <c r="AD40" s="403"/>
    </row>
    <row r="41" spans="1:30" ht="16.149999999999999" customHeight="1" x14ac:dyDescent="0.2">
      <c r="A41" s="242"/>
      <c r="B41" s="243"/>
      <c r="C41" s="244"/>
      <c r="D41" s="244"/>
      <c r="E41" s="244"/>
      <c r="F41" s="244"/>
      <c r="G41" s="244"/>
      <c r="H41" s="244"/>
      <c r="I41" s="243"/>
      <c r="J41" s="243"/>
      <c r="K41" s="243"/>
      <c r="L41" s="243"/>
      <c r="M41" s="243"/>
      <c r="N41" s="243"/>
      <c r="O41" s="243"/>
      <c r="P41" s="243"/>
      <c r="Q41" s="243"/>
      <c r="R41" s="243"/>
      <c r="S41" s="243"/>
      <c r="T41" s="243"/>
      <c r="U41" s="245"/>
      <c r="V41" s="243"/>
      <c r="W41" s="243"/>
      <c r="X41" s="243"/>
      <c r="Y41" s="243"/>
      <c r="Z41" s="243"/>
      <c r="AA41" s="243"/>
      <c r="AB41" s="243"/>
      <c r="AC41" s="243"/>
      <c r="AD41" s="243"/>
    </row>
    <row r="42" spans="1:30" ht="16.149999999999999" customHeight="1" x14ac:dyDescent="0.25">
      <c r="A42" s="246"/>
      <c r="B42" s="247" t="s">
        <v>446</v>
      </c>
      <c r="C42" s="248"/>
      <c r="D42" s="248"/>
      <c r="E42" s="248"/>
      <c r="F42" s="248"/>
      <c r="G42" s="248"/>
      <c r="H42" s="248"/>
      <c r="I42" s="247"/>
      <c r="J42" s="247"/>
      <c r="K42" s="247"/>
      <c r="L42" s="249"/>
      <c r="M42" s="250"/>
      <c r="N42" s="250"/>
      <c r="O42" s="250"/>
      <c r="P42" s="247"/>
      <c r="Q42" s="247"/>
      <c r="R42" s="247"/>
      <c r="S42" s="247"/>
      <c r="T42" s="247"/>
      <c r="U42" s="247"/>
      <c r="V42" s="247"/>
      <c r="W42" s="247"/>
      <c r="X42" s="247"/>
      <c r="Y42" s="404"/>
      <c r="Z42" s="251"/>
      <c r="AA42" s="250"/>
    </row>
    <row r="43" spans="1:30" ht="12.75" customHeight="1" x14ac:dyDescent="0.25">
      <c r="A43" s="246"/>
      <c r="B43" s="247"/>
      <c r="C43" s="248"/>
      <c r="D43" s="248"/>
      <c r="E43" s="248"/>
      <c r="F43" s="248"/>
      <c r="G43" s="248"/>
      <c r="H43" s="248"/>
      <c r="I43" s="247"/>
      <c r="J43" s="247"/>
      <c r="K43" s="247"/>
      <c r="Y43" s="404"/>
      <c r="Z43" s="251"/>
      <c r="AA43" s="247"/>
    </row>
    <row r="44" spans="1:30" ht="15.75" x14ac:dyDescent="0.25">
      <c r="L44" s="249"/>
      <c r="M44" s="254"/>
      <c r="N44" s="254"/>
      <c r="O44" s="254"/>
    </row>
  </sheetData>
  <mergeCells count="32">
    <mergeCell ref="K9:L9"/>
    <mergeCell ref="M9:P10"/>
    <mergeCell ref="Q9:T10"/>
    <mergeCell ref="U9:X10"/>
    <mergeCell ref="A4:AC4"/>
    <mergeCell ref="A5:AC5"/>
    <mergeCell ref="AA7:AC7"/>
    <mergeCell ref="A8:A11"/>
    <mergeCell ref="B8:B11"/>
    <mergeCell ref="C8:C11"/>
    <mergeCell ref="D8:E9"/>
    <mergeCell ref="F8:G8"/>
    <mergeCell ref="H8:H11"/>
    <mergeCell ref="I8:L8"/>
    <mergeCell ref="K10:K11"/>
    <mergeCell ref="L10:L11"/>
    <mergeCell ref="A13:A14"/>
    <mergeCell ref="R40:AD40"/>
    <mergeCell ref="Y42:Y43"/>
    <mergeCell ref="Y9:AB10"/>
    <mergeCell ref="AB1:AD1"/>
    <mergeCell ref="D10:D11"/>
    <mergeCell ref="E10:E11"/>
    <mergeCell ref="F10:F11"/>
    <mergeCell ref="G10:G11"/>
    <mergeCell ref="I10:I11"/>
    <mergeCell ref="J10:J11"/>
    <mergeCell ref="M8:X8"/>
    <mergeCell ref="Y8:AB8"/>
    <mergeCell ref="AC8:AC11"/>
    <mergeCell ref="AD8:AD11"/>
    <mergeCell ref="I9:J9"/>
  </mergeCells>
  <pageMargins left="0.19685039370078741" right="0.15748031496062992" top="0.35433070866141736" bottom="0.31496062992125984" header="0.23622047244094491" footer="0.19685039370078741"/>
  <pageSetup paperSize="9" scale="54" orientation="landscape" r:id="rId1"/>
  <colBreaks count="1" manualBreakCount="1">
    <brk id="30"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FFFF00"/>
  </sheetPr>
  <dimension ref="A1:CA138"/>
  <sheetViews>
    <sheetView showZeros="0" view="pageBreakPreview" topLeftCell="A3" zoomScale="70" zoomScaleNormal="40" zoomScaleSheetLayoutView="70" workbookViewId="0">
      <pane xSplit="2" ySplit="10" topLeftCell="C13" activePane="bottomRight" state="frozen"/>
      <selection activeCell="L67" sqref="L67:M67"/>
      <selection pane="topRight" activeCell="L67" sqref="L67:M67"/>
      <selection pane="bottomLeft" activeCell="L67" sqref="L67:M67"/>
      <selection pane="bottomRight" activeCell="A5" sqref="A5:U5"/>
    </sheetView>
  </sheetViews>
  <sheetFormatPr defaultColWidth="8.140625" defaultRowHeight="15.75" x14ac:dyDescent="0.25"/>
  <cols>
    <col min="1" max="1" width="8.140625" style="1" customWidth="1"/>
    <col min="2" max="2" width="35.140625" style="3" customWidth="1"/>
    <col min="3" max="5" width="19.42578125" style="8" customWidth="1"/>
    <col min="6" max="6" width="18" style="8" customWidth="1"/>
    <col min="7" max="7" width="16.140625" style="2" customWidth="1"/>
    <col min="8" max="8" width="14.85546875" style="2" customWidth="1"/>
    <col min="9" max="9" width="15.140625" style="2" customWidth="1"/>
    <col min="10" max="10" width="14.85546875" style="2" customWidth="1"/>
    <col min="11" max="11" width="13.140625" style="2" customWidth="1"/>
    <col min="12" max="13" width="14.140625" style="2" customWidth="1"/>
    <col min="14" max="14" width="15.42578125" style="2" customWidth="1"/>
    <col min="15" max="15" width="14.140625" style="2" customWidth="1"/>
    <col min="16" max="17" width="10.42578125" style="2" hidden="1" customWidth="1"/>
    <col min="18" max="18" width="16.140625" style="2" customWidth="1"/>
    <col min="19" max="19" width="14.140625" style="2" customWidth="1"/>
    <col min="20" max="20" width="13.140625" style="2" customWidth="1"/>
    <col min="21" max="21" width="18" style="2" customWidth="1"/>
    <col min="22" max="31" width="15.140625" style="2" customWidth="1"/>
    <col min="32" max="32" width="19.85546875" style="2" customWidth="1"/>
    <col min="33" max="33" width="13.42578125" style="2" hidden="1" customWidth="1"/>
    <col min="34" max="34" width="15.140625" style="2" hidden="1" customWidth="1"/>
    <col min="35" max="35" width="10.42578125" style="2" hidden="1" customWidth="1"/>
    <col min="36" max="36" width="22.140625" style="2" customWidth="1"/>
    <col min="37" max="37" width="17.42578125" style="2" customWidth="1"/>
    <col min="38" max="39" width="15.42578125" style="2" customWidth="1"/>
    <col min="40" max="40" width="14.42578125" style="8" customWidth="1"/>
    <col min="41" max="42" width="11.42578125" style="2" customWidth="1"/>
    <col min="43" max="45" width="13.42578125" style="2" customWidth="1"/>
    <col min="46" max="46" width="9.42578125" style="2" customWidth="1"/>
    <col min="47" max="47" width="12" style="2" hidden="1" customWidth="1"/>
    <col min="48" max="48" width="10.42578125" style="2" hidden="1" customWidth="1"/>
    <col min="49" max="49" width="8.42578125" style="2" customWidth="1"/>
    <col min="50" max="50" width="10.42578125" style="2" hidden="1" customWidth="1"/>
    <col min="51" max="51" width="13.42578125" style="2" customWidth="1"/>
    <col min="52" max="53" width="10.42578125" style="2" hidden="1" customWidth="1"/>
    <col min="54" max="54" width="14.42578125" style="2" customWidth="1"/>
    <col min="55" max="55" width="13.42578125" style="2" customWidth="1"/>
    <col min="56" max="56" width="9.42578125" style="2" customWidth="1"/>
    <col min="57" max="57" width="13.42578125" style="2" customWidth="1"/>
    <col min="58" max="58" width="10.42578125" style="2" hidden="1" customWidth="1"/>
    <col min="59" max="59" width="13.42578125" style="2" customWidth="1"/>
    <col min="60" max="60" width="10.42578125" style="2" hidden="1" customWidth="1"/>
    <col min="61" max="61" width="9.42578125" style="2" customWidth="1"/>
    <col min="62" max="63" width="10.42578125" style="2" hidden="1" customWidth="1"/>
    <col min="64" max="64" width="8.42578125" style="2" customWidth="1"/>
    <col min="65" max="65" width="10.42578125" style="2" hidden="1" customWidth="1"/>
    <col min="66" max="66" width="13.42578125" style="2" customWidth="1"/>
    <col min="67" max="67" width="19.85546875" style="2" hidden="1" customWidth="1"/>
    <col min="68" max="70" width="10.42578125" style="2" hidden="1" customWidth="1"/>
    <col min="71" max="71" width="11.42578125" style="2" customWidth="1"/>
    <col min="72" max="72" width="12.42578125" style="2" customWidth="1"/>
    <col min="73" max="73" width="11.140625" style="2" customWidth="1"/>
    <col min="74" max="16384" width="8.140625" style="3"/>
  </cols>
  <sheetData>
    <row r="1" spans="1:79" ht="21.75" hidden="1" customHeight="1" x14ac:dyDescent="0.25">
      <c r="A1" s="111">
        <v>1</v>
      </c>
      <c r="B1" s="111">
        <v>2</v>
      </c>
      <c r="C1" s="112">
        <v>5</v>
      </c>
      <c r="D1" s="112"/>
      <c r="E1" s="112"/>
      <c r="F1" s="112"/>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2"/>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4"/>
      <c r="BW1" s="114"/>
      <c r="BX1" s="114"/>
      <c r="BY1" s="114"/>
      <c r="BZ1" s="114"/>
      <c r="CA1" s="114"/>
    </row>
    <row r="2" spans="1:79" s="4" customFormat="1" ht="21.75" hidden="1" customHeight="1" x14ac:dyDescent="0.25">
      <c r="A2" s="111">
        <v>1</v>
      </c>
      <c r="B2" s="111">
        <v>2</v>
      </c>
      <c r="C2" s="112">
        <v>9</v>
      </c>
      <c r="D2" s="112"/>
      <c r="E2" s="112"/>
      <c r="F2" s="112"/>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2"/>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5"/>
      <c r="BW2" s="115"/>
      <c r="BX2" s="115"/>
      <c r="BY2" s="115"/>
      <c r="BZ2" s="115"/>
      <c r="CA2" s="115"/>
    </row>
    <row r="3" spans="1:79" s="5" customFormat="1" ht="20.25" customHeight="1" x14ac:dyDescent="0.25">
      <c r="A3" s="116"/>
      <c r="B3" s="116"/>
      <c r="C3" s="442" t="s">
        <v>370</v>
      </c>
      <c r="D3" s="442"/>
      <c r="E3" s="442"/>
      <c r="F3" s="442"/>
      <c r="G3" s="442"/>
      <c r="H3" s="442"/>
      <c r="I3" s="442"/>
      <c r="J3" s="442"/>
      <c r="K3" s="442"/>
      <c r="L3" s="442"/>
      <c r="M3" s="442"/>
      <c r="N3" s="442"/>
      <c r="O3" s="442"/>
      <c r="P3" s="442"/>
      <c r="Q3" s="442"/>
      <c r="R3" s="442"/>
      <c r="S3" s="442"/>
      <c r="T3" s="442"/>
      <c r="U3" s="442"/>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7"/>
      <c r="BW3" s="117"/>
      <c r="BX3" s="117"/>
      <c r="BY3" s="117"/>
      <c r="BZ3" s="117"/>
      <c r="CA3" s="117"/>
    </row>
    <row r="4" spans="1:79" ht="20.25" customHeight="1" x14ac:dyDescent="0.25">
      <c r="A4" s="116"/>
      <c r="B4" s="116"/>
      <c r="C4" s="442" t="s">
        <v>371</v>
      </c>
      <c r="D4" s="442"/>
      <c r="E4" s="442"/>
      <c r="F4" s="442"/>
      <c r="G4" s="442"/>
      <c r="H4" s="442"/>
      <c r="I4" s="442"/>
      <c r="J4" s="442"/>
      <c r="K4" s="442"/>
      <c r="L4" s="442"/>
      <c r="M4" s="442"/>
      <c r="N4" s="442"/>
      <c r="O4" s="442"/>
      <c r="P4" s="442"/>
      <c r="Q4" s="442"/>
      <c r="R4" s="442"/>
      <c r="S4" s="442"/>
      <c r="T4" s="442"/>
      <c r="U4" s="442"/>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4"/>
      <c r="BX4" s="114"/>
      <c r="BY4" s="114"/>
      <c r="BZ4" s="114"/>
      <c r="CA4" s="114"/>
    </row>
    <row r="5" spans="1:79" ht="18" customHeight="1" x14ac:dyDescent="0.25">
      <c r="A5" s="448" t="s">
        <v>369</v>
      </c>
      <c r="B5" s="448"/>
      <c r="C5" s="448"/>
      <c r="D5" s="448"/>
      <c r="E5" s="448"/>
      <c r="F5" s="448"/>
      <c r="G5" s="448"/>
      <c r="H5" s="448"/>
      <c r="I5" s="448"/>
      <c r="J5" s="448"/>
      <c r="K5" s="448"/>
      <c r="L5" s="448"/>
      <c r="M5" s="448"/>
      <c r="N5" s="448"/>
      <c r="O5" s="448"/>
      <c r="P5" s="448"/>
      <c r="Q5" s="448"/>
      <c r="R5" s="448"/>
      <c r="S5" s="448"/>
      <c r="T5" s="448"/>
      <c r="U5" s="44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6"/>
      <c r="BW5" s="114"/>
      <c r="BX5" s="114"/>
      <c r="BY5" s="114"/>
      <c r="BZ5" s="114"/>
      <c r="CA5" s="114"/>
    </row>
    <row r="6" spans="1:79" ht="15" customHeight="1" x14ac:dyDescent="0.25">
      <c r="A6" s="449" t="s">
        <v>209</v>
      </c>
      <c r="B6" s="449"/>
      <c r="C6" s="449"/>
      <c r="D6" s="449"/>
      <c r="E6" s="449"/>
      <c r="F6" s="449"/>
      <c r="G6" s="449"/>
      <c r="H6" s="449"/>
      <c r="I6" s="449"/>
      <c r="J6" s="449"/>
      <c r="K6" s="449"/>
      <c r="L6" s="449"/>
      <c r="M6" s="449"/>
      <c r="N6" s="449"/>
      <c r="O6" s="449"/>
      <c r="P6" s="449"/>
      <c r="Q6" s="449"/>
      <c r="R6" s="449"/>
      <c r="S6" s="449"/>
      <c r="T6" s="449"/>
      <c r="U6" s="449"/>
      <c r="V6" s="119"/>
      <c r="W6" s="119"/>
      <c r="X6" s="119"/>
      <c r="Y6" s="119"/>
      <c r="Z6" s="119"/>
      <c r="AA6" s="119"/>
      <c r="AB6" s="119"/>
      <c r="AC6" s="119"/>
      <c r="AD6" s="119"/>
      <c r="AE6" s="119"/>
      <c r="AF6" s="119"/>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14"/>
      <c r="BW6" s="114"/>
      <c r="BX6" s="114"/>
      <c r="BY6" s="114"/>
      <c r="BZ6" s="114"/>
      <c r="CA6" s="114"/>
    </row>
    <row r="7" spans="1:79" s="6" customFormat="1" ht="24" customHeight="1" x14ac:dyDescent="0.25">
      <c r="A7" s="450" t="s">
        <v>0</v>
      </c>
      <c r="B7" s="450" t="s">
        <v>1</v>
      </c>
      <c r="C7" s="443" t="s">
        <v>2</v>
      </c>
      <c r="D7" s="443"/>
      <c r="E7" s="443"/>
      <c r="F7" s="443"/>
      <c r="G7" s="443"/>
      <c r="H7" s="443"/>
      <c r="I7" s="443"/>
      <c r="J7" s="443"/>
      <c r="K7" s="443"/>
      <c r="L7" s="443"/>
      <c r="M7" s="443"/>
      <c r="N7" s="443"/>
      <c r="O7" s="443"/>
      <c r="P7" s="443"/>
      <c r="Q7" s="443"/>
      <c r="R7" s="443"/>
      <c r="S7" s="443"/>
      <c r="T7" s="443"/>
      <c r="U7" s="443"/>
      <c r="V7" s="443" t="s">
        <v>2</v>
      </c>
      <c r="W7" s="443"/>
      <c r="X7" s="443"/>
      <c r="Y7" s="443"/>
      <c r="Z7" s="443"/>
      <c r="AA7" s="443"/>
      <c r="AB7" s="443"/>
      <c r="AC7" s="443"/>
      <c r="AD7" s="443"/>
      <c r="AE7" s="443"/>
      <c r="AF7" s="443"/>
      <c r="AG7" s="443"/>
      <c r="AH7" s="443"/>
      <c r="AI7" s="443"/>
      <c r="AJ7" s="443"/>
      <c r="AK7" s="443"/>
      <c r="AL7" s="443"/>
      <c r="AM7" s="137"/>
      <c r="AN7" s="452" t="s">
        <v>2</v>
      </c>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4"/>
      <c r="BV7" s="122"/>
      <c r="BW7" s="122"/>
      <c r="BX7" s="122"/>
      <c r="BY7" s="122"/>
      <c r="BZ7" s="122"/>
      <c r="CA7" s="122"/>
    </row>
    <row r="8" spans="1:79" s="6" customFormat="1" ht="24.75" customHeight="1" x14ac:dyDescent="0.25">
      <c r="A8" s="450"/>
      <c r="B8" s="450"/>
      <c r="C8" s="443" t="s">
        <v>3</v>
      </c>
      <c r="D8" s="137"/>
      <c r="E8" s="137"/>
      <c r="F8" s="452" t="s">
        <v>4</v>
      </c>
      <c r="G8" s="453"/>
      <c r="H8" s="453"/>
      <c r="I8" s="453"/>
      <c r="J8" s="453"/>
      <c r="K8" s="453"/>
      <c r="L8" s="453"/>
      <c r="M8" s="453"/>
      <c r="N8" s="453"/>
      <c r="O8" s="453"/>
      <c r="P8" s="453"/>
      <c r="Q8" s="453"/>
      <c r="R8" s="453"/>
      <c r="S8" s="453"/>
      <c r="T8" s="453"/>
      <c r="U8" s="454"/>
      <c r="V8" s="443" t="s">
        <v>4</v>
      </c>
      <c r="W8" s="443"/>
      <c r="X8" s="443"/>
      <c r="Y8" s="443"/>
      <c r="Z8" s="443"/>
      <c r="AA8" s="443"/>
      <c r="AB8" s="443"/>
      <c r="AC8" s="443"/>
      <c r="AD8" s="443"/>
      <c r="AE8" s="443"/>
      <c r="AF8" s="443"/>
      <c r="AG8" s="443"/>
      <c r="AH8" s="443"/>
      <c r="AI8" s="443"/>
      <c r="AJ8" s="443"/>
      <c r="AK8" s="443"/>
      <c r="AL8" s="443"/>
      <c r="AM8" s="137"/>
      <c r="AN8" s="452" t="s">
        <v>5</v>
      </c>
      <c r="AO8" s="453"/>
      <c r="AP8" s="453"/>
      <c r="AQ8" s="453"/>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4"/>
      <c r="BV8" s="122"/>
      <c r="BW8" s="122"/>
      <c r="BX8" s="122"/>
      <c r="BY8" s="122"/>
      <c r="BZ8" s="122"/>
      <c r="CA8" s="122"/>
    </row>
    <row r="9" spans="1:79" s="6" customFormat="1" ht="25.5" customHeight="1" x14ac:dyDescent="0.25">
      <c r="A9" s="450"/>
      <c r="B9" s="450"/>
      <c r="C9" s="443"/>
      <c r="D9" s="123"/>
      <c r="E9" s="123"/>
      <c r="F9" s="443" t="s">
        <v>3</v>
      </c>
      <c r="G9" s="451" t="s">
        <v>6</v>
      </c>
      <c r="H9" s="451"/>
      <c r="I9" s="451"/>
      <c r="J9" s="451"/>
      <c r="K9" s="451"/>
      <c r="L9" s="451"/>
      <c r="M9" s="451"/>
      <c r="N9" s="451"/>
      <c r="O9" s="451"/>
      <c r="P9" s="451"/>
      <c r="Q9" s="451"/>
      <c r="R9" s="451"/>
      <c r="S9" s="451"/>
      <c r="T9" s="451"/>
      <c r="U9" s="451"/>
      <c r="V9" s="451" t="s">
        <v>6</v>
      </c>
      <c r="W9" s="451"/>
      <c r="X9" s="451"/>
      <c r="Y9" s="451"/>
      <c r="Z9" s="451"/>
      <c r="AA9" s="451"/>
      <c r="AB9" s="451"/>
      <c r="AC9" s="451"/>
      <c r="AD9" s="451"/>
      <c r="AE9" s="451"/>
      <c r="AF9" s="451"/>
      <c r="AG9" s="451"/>
      <c r="AH9" s="451"/>
      <c r="AI9" s="451"/>
      <c r="AJ9" s="451"/>
      <c r="AK9" s="451"/>
      <c r="AL9" s="451"/>
      <c r="AM9" s="138"/>
      <c r="AN9" s="443" t="s">
        <v>3</v>
      </c>
      <c r="AO9" s="444" t="s">
        <v>6</v>
      </c>
      <c r="AP9" s="445"/>
      <c r="AQ9" s="445"/>
      <c r="AR9" s="445"/>
      <c r="AS9" s="445"/>
      <c r="AT9" s="445"/>
      <c r="AU9" s="445"/>
      <c r="AV9" s="445"/>
      <c r="AW9" s="445"/>
      <c r="AX9" s="445"/>
      <c r="AY9" s="445"/>
      <c r="AZ9" s="445"/>
      <c r="BA9" s="445"/>
      <c r="BB9" s="445"/>
      <c r="BC9" s="445"/>
      <c r="BD9" s="445"/>
      <c r="BE9" s="445"/>
      <c r="BF9" s="445"/>
      <c r="BG9" s="445"/>
      <c r="BH9" s="445"/>
      <c r="BI9" s="445"/>
      <c r="BJ9" s="445"/>
      <c r="BK9" s="445"/>
      <c r="BL9" s="445"/>
      <c r="BM9" s="445"/>
      <c r="BN9" s="445"/>
      <c r="BO9" s="445"/>
      <c r="BP9" s="445"/>
      <c r="BQ9" s="445"/>
      <c r="BR9" s="445"/>
      <c r="BS9" s="445"/>
      <c r="BT9" s="445"/>
      <c r="BU9" s="446"/>
      <c r="BV9" s="122"/>
      <c r="BW9" s="122"/>
      <c r="BX9" s="122"/>
      <c r="BY9" s="122"/>
      <c r="BZ9" s="122"/>
      <c r="CA9" s="122"/>
    </row>
    <row r="10" spans="1:79" s="6" customFormat="1" ht="25.5" customHeight="1" x14ac:dyDescent="0.25">
      <c r="A10" s="450"/>
      <c r="B10" s="450"/>
      <c r="C10" s="443"/>
      <c r="D10" s="123"/>
      <c r="E10" s="123"/>
      <c r="F10" s="443"/>
      <c r="G10" s="443" t="s">
        <v>7</v>
      </c>
      <c r="H10" s="443" t="s">
        <v>8</v>
      </c>
      <c r="I10" s="443" t="s">
        <v>9</v>
      </c>
      <c r="J10" s="443" t="s">
        <v>10</v>
      </c>
      <c r="K10" s="443" t="s">
        <v>11</v>
      </c>
      <c r="L10" s="443" t="s">
        <v>12</v>
      </c>
      <c r="M10" s="443" t="s">
        <v>13</v>
      </c>
      <c r="N10" s="443" t="s">
        <v>14</v>
      </c>
      <c r="O10" s="443" t="s">
        <v>15</v>
      </c>
      <c r="P10" s="121"/>
      <c r="Q10" s="121"/>
      <c r="R10" s="443" t="s">
        <v>16</v>
      </c>
      <c r="S10" s="443"/>
      <c r="T10" s="443"/>
      <c r="U10" s="443"/>
      <c r="V10" s="443" t="s">
        <v>16</v>
      </c>
      <c r="W10" s="443"/>
      <c r="X10" s="443"/>
      <c r="Y10" s="443"/>
      <c r="Z10" s="443"/>
      <c r="AA10" s="443"/>
      <c r="AB10" s="443"/>
      <c r="AC10" s="443"/>
      <c r="AD10" s="443"/>
      <c r="AE10" s="443"/>
      <c r="AF10" s="443"/>
      <c r="AG10" s="121"/>
      <c r="AH10" s="121"/>
      <c r="AI10" s="121"/>
      <c r="AJ10" s="443" t="s">
        <v>17</v>
      </c>
      <c r="AK10" s="443" t="s">
        <v>18</v>
      </c>
      <c r="AL10" s="443" t="s">
        <v>327</v>
      </c>
      <c r="AM10" s="123"/>
      <c r="AN10" s="443"/>
      <c r="AO10" s="443" t="s">
        <v>7</v>
      </c>
      <c r="AP10" s="443" t="s">
        <v>8</v>
      </c>
      <c r="AQ10" s="443" t="s">
        <v>9</v>
      </c>
      <c r="AR10" s="443" t="s">
        <v>10</v>
      </c>
      <c r="AS10" s="443" t="s">
        <v>11</v>
      </c>
      <c r="AT10" s="443" t="s">
        <v>12</v>
      </c>
      <c r="AU10" s="121"/>
      <c r="AV10" s="121"/>
      <c r="AW10" s="443" t="s">
        <v>13</v>
      </c>
      <c r="AX10" s="443" t="s">
        <v>14</v>
      </c>
      <c r="AY10" s="443" t="s">
        <v>15</v>
      </c>
      <c r="AZ10" s="121"/>
      <c r="BA10" s="121"/>
      <c r="BB10" s="443" t="s">
        <v>16</v>
      </c>
      <c r="BC10" s="443"/>
      <c r="BD10" s="443"/>
      <c r="BE10" s="443"/>
      <c r="BF10" s="443"/>
      <c r="BG10" s="443"/>
      <c r="BH10" s="443"/>
      <c r="BI10" s="443"/>
      <c r="BJ10" s="443"/>
      <c r="BK10" s="443"/>
      <c r="BL10" s="443"/>
      <c r="BM10" s="443"/>
      <c r="BN10" s="443"/>
      <c r="BO10" s="443"/>
      <c r="BP10" s="443"/>
      <c r="BQ10" s="443"/>
      <c r="BR10" s="443"/>
      <c r="BS10" s="447" t="s">
        <v>17</v>
      </c>
      <c r="BT10" s="443" t="s">
        <v>18</v>
      </c>
      <c r="BU10" s="443" t="s">
        <v>327</v>
      </c>
      <c r="BV10" s="122"/>
      <c r="BW10" s="122"/>
      <c r="BX10" s="122"/>
      <c r="BY10" s="122"/>
      <c r="BZ10" s="122"/>
      <c r="CA10" s="122"/>
    </row>
    <row r="11" spans="1:79" s="6" customFormat="1" ht="25.5" customHeight="1" x14ac:dyDescent="0.25">
      <c r="A11" s="450"/>
      <c r="B11" s="450"/>
      <c r="C11" s="443"/>
      <c r="D11" s="123"/>
      <c r="E11" s="123"/>
      <c r="F11" s="443"/>
      <c r="G11" s="443"/>
      <c r="H11" s="443"/>
      <c r="I11" s="443"/>
      <c r="J11" s="443"/>
      <c r="K11" s="443"/>
      <c r="L11" s="443"/>
      <c r="M11" s="443"/>
      <c r="N11" s="443"/>
      <c r="O11" s="443"/>
      <c r="P11" s="443" t="s">
        <v>20</v>
      </c>
      <c r="Q11" s="443"/>
      <c r="R11" s="443" t="s">
        <v>19</v>
      </c>
      <c r="S11" s="443" t="s">
        <v>20</v>
      </c>
      <c r="T11" s="443"/>
      <c r="U11" s="443"/>
      <c r="V11" s="443" t="s">
        <v>20</v>
      </c>
      <c r="W11" s="443"/>
      <c r="X11" s="443"/>
      <c r="Y11" s="443"/>
      <c r="Z11" s="443"/>
      <c r="AA11" s="443"/>
      <c r="AB11" s="443"/>
      <c r="AC11" s="443"/>
      <c r="AD11" s="443"/>
      <c r="AE11" s="443"/>
      <c r="AF11" s="443"/>
      <c r="AG11" s="121"/>
      <c r="AH11" s="121"/>
      <c r="AI11" s="121"/>
      <c r="AJ11" s="443"/>
      <c r="AK11" s="443"/>
      <c r="AL11" s="443"/>
      <c r="AM11" s="123"/>
      <c r="AN11" s="443"/>
      <c r="AO11" s="443"/>
      <c r="AP11" s="443"/>
      <c r="AQ11" s="443"/>
      <c r="AR11" s="443"/>
      <c r="AS11" s="443"/>
      <c r="AT11" s="443"/>
      <c r="AU11" s="443" t="s">
        <v>20</v>
      </c>
      <c r="AV11" s="443"/>
      <c r="AW11" s="443"/>
      <c r="AX11" s="443"/>
      <c r="AY11" s="443"/>
      <c r="AZ11" s="443" t="s">
        <v>20</v>
      </c>
      <c r="BA11" s="443"/>
      <c r="BB11" s="443" t="s">
        <v>19</v>
      </c>
      <c r="BC11" s="443" t="s">
        <v>20</v>
      </c>
      <c r="BD11" s="443"/>
      <c r="BE11" s="443"/>
      <c r="BF11" s="443"/>
      <c r="BG11" s="443"/>
      <c r="BH11" s="443"/>
      <c r="BI11" s="443"/>
      <c r="BJ11" s="443"/>
      <c r="BK11" s="443"/>
      <c r="BL11" s="443"/>
      <c r="BM11" s="443"/>
      <c r="BN11" s="443"/>
      <c r="BO11" s="443"/>
      <c r="BP11" s="443"/>
      <c r="BQ11" s="443"/>
      <c r="BR11" s="443"/>
      <c r="BS11" s="447"/>
      <c r="BT11" s="443"/>
      <c r="BU11" s="443"/>
      <c r="BV11" s="122"/>
      <c r="BW11" s="122"/>
      <c r="BX11" s="122"/>
      <c r="BY11" s="122"/>
      <c r="BZ11" s="122"/>
      <c r="CA11" s="122"/>
    </row>
    <row r="12" spans="1:79" s="6" customFormat="1" ht="202.5" customHeight="1" x14ac:dyDescent="0.25">
      <c r="A12" s="450"/>
      <c r="B12" s="450"/>
      <c r="C12" s="443"/>
      <c r="D12" s="123"/>
      <c r="E12" s="123"/>
      <c r="F12" s="443"/>
      <c r="G12" s="443"/>
      <c r="H12" s="443"/>
      <c r="I12" s="443"/>
      <c r="J12" s="443"/>
      <c r="K12" s="443"/>
      <c r="L12" s="443"/>
      <c r="M12" s="443"/>
      <c r="N12" s="443"/>
      <c r="O12" s="443"/>
      <c r="P12" s="123" t="s">
        <v>23</v>
      </c>
      <c r="Q12" s="123" t="s">
        <v>24</v>
      </c>
      <c r="R12" s="443"/>
      <c r="S12" s="124" t="s">
        <v>25</v>
      </c>
      <c r="T12" s="124" t="s">
        <v>26</v>
      </c>
      <c r="U12" s="124" t="s">
        <v>27</v>
      </c>
      <c r="V12" s="124" t="s">
        <v>28</v>
      </c>
      <c r="W12" s="124" t="s">
        <v>326</v>
      </c>
      <c r="X12" s="124" t="s">
        <v>29</v>
      </c>
      <c r="Y12" s="124" t="s">
        <v>30</v>
      </c>
      <c r="Z12" s="124" t="s">
        <v>31</v>
      </c>
      <c r="AA12" s="124" t="s">
        <v>32</v>
      </c>
      <c r="AB12" s="124" t="s">
        <v>33</v>
      </c>
      <c r="AC12" s="124" t="s">
        <v>34</v>
      </c>
      <c r="AD12" s="124" t="s">
        <v>35</v>
      </c>
      <c r="AE12" s="124" t="s">
        <v>36</v>
      </c>
      <c r="AF12" s="124" t="s">
        <v>330</v>
      </c>
      <c r="AG12" s="124" t="s">
        <v>38</v>
      </c>
      <c r="AH12" s="124" t="s">
        <v>39</v>
      </c>
      <c r="AI12" s="124" t="s">
        <v>40</v>
      </c>
      <c r="AJ12" s="443"/>
      <c r="AK12" s="443"/>
      <c r="AL12" s="443"/>
      <c r="AM12" s="123"/>
      <c r="AN12" s="443"/>
      <c r="AO12" s="443"/>
      <c r="AP12" s="443"/>
      <c r="AQ12" s="443"/>
      <c r="AR12" s="443"/>
      <c r="AS12" s="443"/>
      <c r="AT12" s="443"/>
      <c r="AU12" s="123" t="s">
        <v>21</v>
      </c>
      <c r="AV12" s="123" t="s">
        <v>22</v>
      </c>
      <c r="AW12" s="443"/>
      <c r="AX12" s="443"/>
      <c r="AY12" s="443"/>
      <c r="AZ12" s="123" t="s">
        <v>23</v>
      </c>
      <c r="BA12" s="123" t="s">
        <v>24</v>
      </c>
      <c r="BB12" s="443"/>
      <c r="BC12" s="124" t="s">
        <v>25</v>
      </c>
      <c r="BD12" s="124" t="s">
        <v>26</v>
      </c>
      <c r="BE12" s="124" t="s">
        <v>27</v>
      </c>
      <c r="BF12" s="124" t="s">
        <v>28</v>
      </c>
      <c r="BG12" s="124" t="s">
        <v>29</v>
      </c>
      <c r="BH12" s="124" t="s">
        <v>30</v>
      </c>
      <c r="BI12" s="124" t="s">
        <v>31</v>
      </c>
      <c r="BJ12" s="124" t="s">
        <v>32</v>
      </c>
      <c r="BK12" s="124" t="s">
        <v>33</v>
      </c>
      <c r="BL12" s="124" t="s">
        <v>34</v>
      </c>
      <c r="BM12" s="124" t="s">
        <v>35</v>
      </c>
      <c r="BN12" s="124" t="s">
        <v>36</v>
      </c>
      <c r="BO12" s="124" t="s">
        <v>37</v>
      </c>
      <c r="BP12" s="124" t="s">
        <v>38</v>
      </c>
      <c r="BQ12" s="124" t="s">
        <v>39</v>
      </c>
      <c r="BR12" s="124" t="s">
        <v>40</v>
      </c>
      <c r="BS12" s="447"/>
      <c r="BT12" s="443"/>
      <c r="BU12" s="443"/>
      <c r="BV12" s="122"/>
      <c r="BW12" s="122"/>
      <c r="BX12" s="122"/>
      <c r="BY12" s="122"/>
      <c r="BZ12" s="122"/>
      <c r="CA12" s="122"/>
    </row>
    <row r="13" spans="1:79" s="7" customFormat="1" ht="18.75" customHeight="1" x14ac:dyDescent="0.25">
      <c r="A13" s="125" t="s">
        <v>41</v>
      </c>
      <c r="B13" s="125" t="s">
        <v>42</v>
      </c>
      <c r="C13" s="125" t="s">
        <v>43</v>
      </c>
      <c r="D13" s="125"/>
      <c r="E13" s="125"/>
      <c r="F13" s="125">
        <v>4</v>
      </c>
      <c r="G13" s="125" t="s">
        <v>45</v>
      </c>
      <c r="H13" s="125" t="s">
        <v>46</v>
      </c>
      <c r="I13" s="125" t="s">
        <v>47</v>
      </c>
      <c r="J13" s="125" t="s">
        <v>48</v>
      </c>
      <c r="K13" s="125" t="s">
        <v>49</v>
      </c>
      <c r="L13" s="125" t="s">
        <v>50</v>
      </c>
      <c r="M13" s="125">
        <v>11</v>
      </c>
      <c r="N13" s="125">
        <v>12</v>
      </c>
      <c r="O13" s="125">
        <v>13</v>
      </c>
      <c r="P13" s="125" t="s">
        <v>56</v>
      </c>
      <c r="Q13" s="125" t="s">
        <v>57</v>
      </c>
      <c r="R13" s="125" t="s">
        <v>54</v>
      </c>
      <c r="S13" s="125" t="s">
        <v>55</v>
      </c>
      <c r="T13" s="125" t="s">
        <v>56</v>
      </c>
      <c r="U13" s="125" t="s">
        <v>57</v>
      </c>
      <c r="V13" s="125" t="s">
        <v>58</v>
      </c>
      <c r="W13" s="125" t="s">
        <v>59</v>
      </c>
      <c r="X13" s="125" t="s">
        <v>60</v>
      </c>
      <c r="Y13" s="125" t="s">
        <v>61</v>
      </c>
      <c r="Z13" s="125" t="s">
        <v>62</v>
      </c>
      <c r="AA13" s="125" t="s">
        <v>63</v>
      </c>
      <c r="AB13" s="125" t="s">
        <v>64</v>
      </c>
      <c r="AC13" s="125" t="s">
        <v>65</v>
      </c>
      <c r="AD13" s="125" t="s">
        <v>66</v>
      </c>
      <c r="AE13" s="125" t="s">
        <v>67</v>
      </c>
      <c r="AF13" s="125" t="s">
        <v>68</v>
      </c>
      <c r="AG13" s="125" t="s">
        <v>69</v>
      </c>
      <c r="AH13" s="125" t="s">
        <v>70</v>
      </c>
      <c r="AI13" s="125" t="s">
        <v>71</v>
      </c>
      <c r="AJ13" s="125" t="s">
        <v>69</v>
      </c>
      <c r="AK13" s="125" t="s">
        <v>70</v>
      </c>
      <c r="AL13" s="125" t="s">
        <v>71</v>
      </c>
      <c r="AM13" s="125"/>
      <c r="AN13" s="125" t="s">
        <v>72</v>
      </c>
      <c r="AO13" s="125" t="s">
        <v>73</v>
      </c>
      <c r="AP13" s="125" t="s">
        <v>74</v>
      </c>
      <c r="AQ13" s="125" t="s">
        <v>75</v>
      </c>
      <c r="AR13" s="125" t="s">
        <v>76</v>
      </c>
      <c r="AS13" s="125" t="s">
        <v>210</v>
      </c>
      <c r="AT13" s="125" t="s">
        <v>211</v>
      </c>
      <c r="AU13" s="125" t="s">
        <v>217</v>
      </c>
      <c r="AV13" s="125" t="s">
        <v>218</v>
      </c>
      <c r="AW13" s="125">
        <v>39</v>
      </c>
      <c r="AX13" s="125">
        <v>40</v>
      </c>
      <c r="AY13" s="125">
        <v>40</v>
      </c>
      <c r="AZ13" s="125" t="s">
        <v>222</v>
      </c>
      <c r="BA13" s="125" t="s">
        <v>223</v>
      </c>
      <c r="BB13" s="125" t="s">
        <v>214</v>
      </c>
      <c r="BC13" s="125" t="s">
        <v>215</v>
      </c>
      <c r="BD13" s="125" t="s">
        <v>216</v>
      </c>
      <c r="BE13" s="125" t="s">
        <v>217</v>
      </c>
      <c r="BF13" s="125" t="s">
        <v>228</v>
      </c>
      <c r="BG13" s="125">
        <v>45</v>
      </c>
      <c r="BH13" s="125" t="s">
        <v>230</v>
      </c>
      <c r="BI13" s="125">
        <v>46</v>
      </c>
      <c r="BJ13" s="125" t="s">
        <v>232</v>
      </c>
      <c r="BK13" s="125" t="s">
        <v>233</v>
      </c>
      <c r="BL13" s="125" t="s">
        <v>220</v>
      </c>
      <c r="BM13" s="125" t="s">
        <v>235</v>
      </c>
      <c r="BN13" s="125">
        <v>48</v>
      </c>
      <c r="BO13" s="125" t="s">
        <v>237</v>
      </c>
      <c r="BP13" s="125" t="s">
        <v>238</v>
      </c>
      <c r="BQ13" s="125" t="s">
        <v>239</v>
      </c>
      <c r="BR13" s="125" t="s">
        <v>240</v>
      </c>
      <c r="BS13" s="125">
        <v>49</v>
      </c>
      <c r="BT13" s="125">
        <v>50</v>
      </c>
      <c r="BU13" s="125">
        <v>51</v>
      </c>
      <c r="BV13" s="114"/>
      <c r="BW13" s="114"/>
      <c r="BX13" s="114"/>
      <c r="BY13" s="114"/>
      <c r="BZ13" s="114"/>
      <c r="CA13" s="114"/>
    </row>
    <row r="14" spans="1:79" s="6" customFormat="1" ht="25.5" customHeight="1" x14ac:dyDescent="0.25">
      <c r="A14" s="126"/>
      <c r="B14" s="126" t="s">
        <v>3</v>
      </c>
      <c r="C14" s="121">
        <f>C15+C68</f>
        <v>1090014444.8429999</v>
      </c>
      <c r="D14" s="121"/>
      <c r="E14" s="121">
        <v>910356547</v>
      </c>
      <c r="F14" s="121">
        <f t="shared" ref="F14:BQ14" si="0">F15+F68</f>
        <v>910356548</v>
      </c>
      <c r="G14" s="121">
        <f t="shared" si="0"/>
        <v>76220419</v>
      </c>
      <c r="H14" s="121">
        <f t="shared" si="0"/>
        <v>27813146</v>
      </c>
      <c r="I14" s="121">
        <f t="shared" si="0"/>
        <v>22971918</v>
      </c>
      <c r="J14" s="121">
        <f t="shared" si="0"/>
        <v>9649291</v>
      </c>
      <c r="K14" s="121">
        <f t="shared" si="0"/>
        <v>24135434</v>
      </c>
      <c r="L14" s="121">
        <f t="shared" si="0"/>
        <v>10275286</v>
      </c>
      <c r="M14" s="121">
        <f t="shared" si="0"/>
        <v>2726990</v>
      </c>
      <c r="N14" s="121">
        <f t="shared" si="0"/>
        <v>4248779</v>
      </c>
      <c r="O14" s="121">
        <f t="shared" si="0"/>
        <v>7492695</v>
      </c>
      <c r="P14" s="121">
        <f t="shared" si="0"/>
        <v>0</v>
      </c>
      <c r="Q14" s="121">
        <f t="shared" si="0"/>
        <v>0</v>
      </c>
      <c r="R14" s="121">
        <f t="shared" si="0"/>
        <v>694162839</v>
      </c>
      <c r="S14" s="121">
        <f t="shared" si="0"/>
        <v>106921210</v>
      </c>
      <c r="T14" s="121">
        <f t="shared" si="0"/>
        <v>7655596</v>
      </c>
      <c r="U14" s="121">
        <f t="shared" si="0"/>
        <v>507438385</v>
      </c>
      <c r="V14" s="121">
        <f t="shared" si="0"/>
        <v>19216132</v>
      </c>
      <c r="W14" s="121">
        <f t="shared" si="0"/>
        <v>133028</v>
      </c>
      <c r="X14" s="121">
        <f t="shared" si="0"/>
        <v>5489400</v>
      </c>
      <c r="Y14" s="121">
        <f t="shared" si="0"/>
        <v>1025295</v>
      </c>
      <c r="Z14" s="121">
        <f t="shared" si="0"/>
        <v>4805019</v>
      </c>
      <c r="AA14" s="121">
        <f t="shared" si="0"/>
        <v>274600</v>
      </c>
      <c r="AB14" s="121">
        <f t="shared" si="0"/>
        <v>18700</v>
      </c>
      <c r="AC14" s="121">
        <f t="shared" si="0"/>
        <v>10120899</v>
      </c>
      <c r="AD14" s="121">
        <f t="shared" si="0"/>
        <v>1243633</v>
      </c>
      <c r="AE14" s="121">
        <f t="shared" si="0"/>
        <v>1965152</v>
      </c>
      <c r="AF14" s="121">
        <f t="shared" si="0"/>
        <v>27855790</v>
      </c>
      <c r="AG14" s="121">
        <f t="shared" si="0"/>
        <v>0</v>
      </c>
      <c r="AH14" s="121">
        <f t="shared" si="0"/>
        <v>0</v>
      </c>
      <c r="AI14" s="121">
        <f t="shared" si="0"/>
        <v>0</v>
      </c>
      <c r="AJ14" s="121">
        <f t="shared" si="0"/>
        <v>22110892</v>
      </c>
      <c r="AK14" s="121">
        <f t="shared" si="0"/>
        <v>2489437</v>
      </c>
      <c r="AL14" s="121">
        <f t="shared" si="0"/>
        <v>6059422</v>
      </c>
      <c r="AM14" s="121">
        <f t="shared" si="0"/>
        <v>179657898</v>
      </c>
      <c r="AN14" s="121">
        <f t="shared" si="0"/>
        <v>179657897.84299999</v>
      </c>
      <c r="AO14" s="121">
        <f t="shared" si="0"/>
        <v>8024465</v>
      </c>
      <c r="AP14" s="121">
        <f t="shared" si="0"/>
        <v>3712000</v>
      </c>
      <c r="AQ14" s="121">
        <f t="shared" si="0"/>
        <v>18584518</v>
      </c>
      <c r="AR14" s="121">
        <f t="shared" si="0"/>
        <v>10062700</v>
      </c>
      <c r="AS14" s="121">
        <f t="shared" si="0"/>
        <v>10281109</v>
      </c>
      <c r="AT14" s="121">
        <f t="shared" si="0"/>
        <v>112748</v>
      </c>
      <c r="AU14" s="121">
        <f t="shared" si="0"/>
        <v>0</v>
      </c>
      <c r="AV14" s="121">
        <f t="shared" si="0"/>
        <v>0</v>
      </c>
      <c r="AW14" s="121">
        <f t="shared" si="0"/>
        <v>1006</v>
      </c>
      <c r="AX14" s="121">
        <f t="shared" si="0"/>
        <v>0</v>
      </c>
      <c r="AY14" s="121">
        <f t="shared" si="0"/>
        <v>13172084</v>
      </c>
      <c r="AZ14" s="121">
        <f t="shared" si="0"/>
        <v>0</v>
      </c>
      <c r="BA14" s="121">
        <f t="shared" si="0"/>
        <v>0</v>
      </c>
      <c r="BB14" s="121">
        <f t="shared" si="0"/>
        <v>113662356</v>
      </c>
      <c r="BC14" s="121">
        <f t="shared" si="0"/>
        <v>27034307</v>
      </c>
      <c r="BD14" s="121">
        <f t="shared" si="0"/>
        <v>139290</v>
      </c>
      <c r="BE14" s="121">
        <f t="shared" si="0"/>
        <v>62974066</v>
      </c>
      <c r="BF14" s="121">
        <f t="shared" si="0"/>
        <v>0</v>
      </c>
      <c r="BG14" s="121">
        <f t="shared" si="0"/>
        <v>10577038</v>
      </c>
      <c r="BH14" s="121">
        <f t="shared" si="0"/>
        <v>0</v>
      </c>
      <c r="BI14" s="121">
        <f t="shared" si="0"/>
        <v>736671</v>
      </c>
      <c r="BJ14" s="121">
        <f t="shared" si="0"/>
        <v>0</v>
      </c>
      <c r="BK14" s="121">
        <f t="shared" si="0"/>
        <v>0</v>
      </c>
      <c r="BL14" s="121">
        <f t="shared" si="0"/>
        <v>63900</v>
      </c>
      <c r="BM14" s="121">
        <f t="shared" si="0"/>
        <v>0</v>
      </c>
      <c r="BN14" s="121">
        <f t="shared" si="0"/>
        <v>12137084</v>
      </c>
      <c r="BO14" s="121">
        <f t="shared" si="0"/>
        <v>0</v>
      </c>
      <c r="BP14" s="121">
        <f t="shared" si="0"/>
        <v>0</v>
      </c>
      <c r="BQ14" s="121">
        <f t="shared" si="0"/>
        <v>0</v>
      </c>
      <c r="BR14" s="121">
        <f t="shared" ref="BR14:BU14" si="1">BR15+BR68</f>
        <v>0</v>
      </c>
      <c r="BS14" s="121">
        <f t="shared" si="1"/>
        <v>25000</v>
      </c>
      <c r="BT14" s="121">
        <f t="shared" si="1"/>
        <v>1041941</v>
      </c>
      <c r="BU14" s="121">
        <f t="shared" si="1"/>
        <v>977971</v>
      </c>
      <c r="BV14" s="122"/>
      <c r="BW14" s="122"/>
      <c r="BX14" s="122"/>
      <c r="BY14" s="122"/>
      <c r="BZ14" s="122"/>
      <c r="CA14" s="122"/>
    </row>
    <row r="15" spans="1:79" s="6" customFormat="1" ht="47.25" customHeight="1" x14ac:dyDescent="0.25">
      <c r="A15" s="126" t="s">
        <v>77</v>
      </c>
      <c r="B15" s="127" t="s">
        <v>78</v>
      </c>
      <c r="C15" s="9">
        <f>SUM(C16:C67)</f>
        <v>640172913.79999995</v>
      </c>
      <c r="D15" s="9"/>
      <c r="E15" s="9">
        <v>552295491</v>
      </c>
      <c r="F15" s="9">
        <f t="shared" ref="F15:BQ15" si="2">SUM(F16:F67)</f>
        <v>552295492</v>
      </c>
      <c r="G15" s="9">
        <f t="shared" si="2"/>
        <v>70274382</v>
      </c>
      <c r="H15" s="9">
        <f t="shared" si="2"/>
        <v>26694500</v>
      </c>
      <c r="I15" s="9">
        <f t="shared" si="2"/>
        <v>20650073</v>
      </c>
      <c r="J15" s="9">
        <f t="shared" si="2"/>
        <v>8970368</v>
      </c>
      <c r="K15" s="9">
        <f t="shared" si="2"/>
        <v>10945661</v>
      </c>
      <c r="L15" s="9">
        <f t="shared" si="2"/>
        <v>5185127</v>
      </c>
      <c r="M15" s="9">
        <f t="shared" si="2"/>
        <v>2444440</v>
      </c>
      <c r="N15" s="9">
        <f t="shared" si="2"/>
        <v>2587400</v>
      </c>
      <c r="O15" s="9">
        <f t="shared" si="2"/>
        <v>3539231</v>
      </c>
      <c r="P15" s="9">
        <f t="shared" si="2"/>
        <v>0</v>
      </c>
      <c r="Q15" s="9">
        <f t="shared" si="2"/>
        <v>0</v>
      </c>
      <c r="R15" s="9">
        <f t="shared" si="2"/>
        <v>377304330</v>
      </c>
      <c r="S15" s="9">
        <f t="shared" si="2"/>
        <v>60677839</v>
      </c>
      <c r="T15" s="9">
        <f t="shared" si="2"/>
        <v>5760400</v>
      </c>
      <c r="U15" s="9">
        <f t="shared" si="2"/>
        <v>273037052</v>
      </c>
      <c r="V15" s="9">
        <f t="shared" si="2"/>
        <v>0</v>
      </c>
      <c r="W15" s="9">
        <f t="shared" si="2"/>
        <v>0</v>
      </c>
      <c r="X15" s="9">
        <f t="shared" si="2"/>
        <v>32500</v>
      </c>
      <c r="Y15" s="9">
        <f t="shared" si="2"/>
        <v>886702</v>
      </c>
      <c r="Z15" s="9">
        <f t="shared" si="2"/>
        <v>0</v>
      </c>
      <c r="AA15" s="9">
        <f t="shared" si="2"/>
        <v>274600</v>
      </c>
      <c r="AB15" s="9">
        <f t="shared" si="2"/>
        <v>18700</v>
      </c>
      <c r="AC15" s="9">
        <f t="shared" si="2"/>
        <v>8336383</v>
      </c>
      <c r="AD15" s="9">
        <f t="shared" si="2"/>
        <v>1088934</v>
      </c>
      <c r="AE15" s="9">
        <f t="shared" si="2"/>
        <v>0</v>
      </c>
      <c r="AF15" s="9">
        <f t="shared" si="2"/>
        <v>27191220</v>
      </c>
      <c r="AG15" s="9">
        <f t="shared" si="2"/>
        <v>0</v>
      </c>
      <c r="AH15" s="9">
        <f t="shared" si="2"/>
        <v>0</v>
      </c>
      <c r="AI15" s="9">
        <f t="shared" si="2"/>
        <v>0</v>
      </c>
      <c r="AJ15" s="9">
        <f t="shared" si="2"/>
        <v>20873626</v>
      </c>
      <c r="AK15" s="9">
        <f t="shared" si="2"/>
        <v>1826354</v>
      </c>
      <c r="AL15" s="9">
        <f t="shared" si="2"/>
        <v>1000000</v>
      </c>
      <c r="AM15" s="9">
        <f t="shared" si="2"/>
        <v>87877423</v>
      </c>
      <c r="AN15" s="9">
        <f t="shared" si="2"/>
        <v>87877422.799999997</v>
      </c>
      <c r="AO15" s="9">
        <f t="shared" si="2"/>
        <v>8024465</v>
      </c>
      <c r="AP15" s="9">
        <f t="shared" si="2"/>
        <v>3712000</v>
      </c>
      <c r="AQ15" s="9">
        <f t="shared" si="2"/>
        <v>17308526</v>
      </c>
      <c r="AR15" s="9">
        <f t="shared" si="2"/>
        <v>10062700</v>
      </c>
      <c r="AS15" s="9">
        <f t="shared" si="2"/>
        <v>4171200</v>
      </c>
      <c r="AT15" s="9">
        <f t="shared" si="2"/>
        <v>0</v>
      </c>
      <c r="AU15" s="9">
        <f t="shared" si="2"/>
        <v>0</v>
      </c>
      <c r="AV15" s="9">
        <f t="shared" si="2"/>
        <v>0</v>
      </c>
      <c r="AW15" s="9">
        <f t="shared" si="2"/>
        <v>0</v>
      </c>
      <c r="AX15" s="9">
        <f t="shared" si="2"/>
        <v>0</v>
      </c>
      <c r="AY15" s="9">
        <f t="shared" si="2"/>
        <v>1726914</v>
      </c>
      <c r="AZ15" s="9">
        <f t="shared" si="2"/>
        <v>0</v>
      </c>
      <c r="BA15" s="9">
        <f t="shared" si="2"/>
        <v>0</v>
      </c>
      <c r="BB15" s="9">
        <f t="shared" si="2"/>
        <v>42871618</v>
      </c>
      <c r="BC15" s="9">
        <f t="shared" si="2"/>
        <v>12182592</v>
      </c>
      <c r="BD15" s="9">
        <f t="shared" si="2"/>
        <v>0</v>
      </c>
      <c r="BE15" s="9">
        <f t="shared" si="2"/>
        <v>30689026</v>
      </c>
      <c r="BF15" s="9">
        <f t="shared" si="2"/>
        <v>0</v>
      </c>
      <c r="BG15" s="9">
        <f t="shared" si="2"/>
        <v>0</v>
      </c>
      <c r="BH15" s="9">
        <f t="shared" si="2"/>
        <v>0</v>
      </c>
      <c r="BI15" s="9">
        <f t="shared" si="2"/>
        <v>0</v>
      </c>
      <c r="BJ15" s="9">
        <f t="shared" si="2"/>
        <v>0</v>
      </c>
      <c r="BK15" s="9">
        <f t="shared" si="2"/>
        <v>0</v>
      </c>
      <c r="BL15" s="9">
        <f t="shared" si="2"/>
        <v>0</v>
      </c>
      <c r="BM15" s="9">
        <f t="shared" si="2"/>
        <v>0</v>
      </c>
      <c r="BN15" s="9">
        <f t="shared" si="2"/>
        <v>0</v>
      </c>
      <c r="BO15" s="9">
        <f t="shared" si="2"/>
        <v>0</v>
      </c>
      <c r="BP15" s="9">
        <f t="shared" si="2"/>
        <v>0</v>
      </c>
      <c r="BQ15" s="9">
        <f t="shared" si="2"/>
        <v>0</v>
      </c>
      <c r="BR15" s="9">
        <f t="shared" ref="BR15:BU15" si="3">SUM(BR16:BR67)</f>
        <v>0</v>
      </c>
      <c r="BS15" s="9">
        <f t="shared" si="3"/>
        <v>0</v>
      </c>
      <c r="BT15" s="9">
        <f t="shared" si="3"/>
        <v>0</v>
      </c>
      <c r="BU15" s="9">
        <f t="shared" si="3"/>
        <v>0</v>
      </c>
      <c r="BV15" s="122"/>
      <c r="BW15" s="122"/>
      <c r="BX15" s="122"/>
      <c r="BY15" s="122"/>
      <c r="BZ15" s="122"/>
      <c r="CA15" s="122"/>
    </row>
    <row r="16" spans="1:79" ht="18.75" x14ac:dyDescent="0.25">
      <c r="A16" s="128">
        <v>1</v>
      </c>
      <c r="B16" s="129" t="s">
        <v>79</v>
      </c>
      <c r="C16" s="99">
        <v>242000</v>
      </c>
      <c r="D16" s="99">
        <f>E16-F16</f>
        <v>0</v>
      </c>
      <c r="E16" s="99">
        <v>242000</v>
      </c>
      <c r="F16" s="99">
        <f>SUM(G16:R16)+AJ16+AK16+AL16</f>
        <v>242000</v>
      </c>
      <c r="G16" s="110">
        <v>0</v>
      </c>
      <c r="H16" s="110">
        <v>0</v>
      </c>
      <c r="I16" s="110">
        <v>0</v>
      </c>
      <c r="J16" s="110">
        <v>0</v>
      </c>
      <c r="K16" s="110">
        <v>0</v>
      </c>
      <c r="L16" s="110">
        <v>0</v>
      </c>
      <c r="M16" s="110">
        <v>212000</v>
      </c>
      <c r="N16" s="110">
        <v>0</v>
      </c>
      <c r="O16" s="110">
        <v>0</v>
      </c>
      <c r="P16" s="110">
        <v>0</v>
      </c>
      <c r="Q16" s="110">
        <v>0</v>
      </c>
      <c r="R16" s="110">
        <f>SUM(S16:AF16)</f>
        <v>0</v>
      </c>
      <c r="S16" s="110">
        <v>0</v>
      </c>
      <c r="T16" s="110">
        <v>0</v>
      </c>
      <c r="U16" s="110">
        <v>0</v>
      </c>
      <c r="V16" s="110">
        <v>0</v>
      </c>
      <c r="W16" s="110">
        <v>0</v>
      </c>
      <c r="X16" s="110">
        <v>0</v>
      </c>
      <c r="Y16" s="110">
        <v>0</v>
      </c>
      <c r="Z16" s="110">
        <v>0</v>
      </c>
      <c r="AA16" s="110">
        <v>0</v>
      </c>
      <c r="AB16" s="110">
        <v>0</v>
      </c>
      <c r="AC16" s="110">
        <v>0</v>
      </c>
      <c r="AD16" s="110">
        <v>0</v>
      </c>
      <c r="AE16" s="110">
        <v>0</v>
      </c>
      <c r="AF16" s="110">
        <v>0</v>
      </c>
      <c r="AG16" s="110"/>
      <c r="AH16" s="110"/>
      <c r="AI16" s="110"/>
      <c r="AJ16" s="110">
        <v>30000</v>
      </c>
      <c r="AK16" s="110">
        <v>0</v>
      </c>
      <c r="AL16" s="110">
        <v>0</v>
      </c>
      <c r="AM16" s="121">
        <v>0</v>
      </c>
      <c r="AN16" s="110">
        <v>0</v>
      </c>
      <c r="AO16" s="121">
        <v>0</v>
      </c>
      <c r="AP16" s="110">
        <v>0</v>
      </c>
      <c r="AQ16" s="110">
        <v>0</v>
      </c>
      <c r="AR16" s="110">
        <v>0</v>
      </c>
      <c r="AS16" s="110">
        <v>0</v>
      </c>
      <c r="AT16" s="110">
        <v>0</v>
      </c>
      <c r="AU16" s="110"/>
      <c r="AV16" s="110"/>
      <c r="AW16" s="110">
        <v>0</v>
      </c>
      <c r="AX16" s="110"/>
      <c r="AY16" s="110">
        <v>0</v>
      </c>
      <c r="AZ16" s="110"/>
      <c r="BA16" s="110"/>
      <c r="BB16" s="110">
        <v>0</v>
      </c>
      <c r="BC16" s="110">
        <v>0</v>
      </c>
      <c r="BD16" s="110">
        <v>0</v>
      </c>
      <c r="BE16" s="110">
        <v>0</v>
      </c>
      <c r="BF16" s="110"/>
      <c r="BG16" s="110">
        <v>0</v>
      </c>
      <c r="BH16" s="110"/>
      <c r="BI16" s="110">
        <v>0</v>
      </c>
      <c r="BJ16" s="110"/>
      <c r="BK16" s="110"/>
      <c r="BL16" s="110">
        <v>0</v>
      </c>
      <c r="BM16" s="110"/>
      <c r="BN16" s="110">
        <v>0</v>
      </c>
      <c r="BO16" s="110"/>
      <c r="BP16" s="110"/>
      <c r="BQ16" s="110"/>
      <c r="BR16" s="110"/>
      <c r="BS16" s="110">
        <v>0</v>
      </c>
      <c r="BT16" s="110">
        <v>0</v>
      </c>
      <c r="BU16" s="110">
        <v>0</v>
      </c>
      <c r="BV16" s="114"/>
      <c r="BW16" s="114"/>
      <c r="BX16" s="114"/>
      <c r="BY16" s="114"/>
      <c r="BZ16" s="114"/>
      <c r="CA16" s="114"/>
    </row>
    <row r="17" spans="1:79" ht="18.75" x14ac:dyDescent="0.25">
      <c r="A17" s="128">
        <v>2</v>
      </c>
      <c r="B17" s="129" t="s">
        <v>80</v>
      </c>
      <c r="C17" s="99">
        <v>1725600</v>
      </c>
      <c r="D17" s="99">
        <f t="shared" ref="D17:D80" si="4">E17-F17</f>
        <v>0</v>
      </c>
      <c r="E17" s="99">
        <v>1725600</v>
      </c>
      <c r="F17" s="99">
        <f t="shared" ref="F17:F80" si="5">SUM(G17:R17)+AJ17+AK17+AL17</f>
        <v>1725600</v>
      </c>
      <c r="G17" s="110">
        <v>0</v>
      </c>
      <c r="H17" s="110">
        <v>0</v>
      </c>
      <c r="I17" s="110">
        <v>0</v>
      </c>
      <c r="J17" s="110">
        <v>0</v>
      </c>
      <c r="K17" s="110">
        <v>0</v>
      </c>
      <c r="L17" s="110">
        <v>53102</v>
      </c>
      <c r="M17" s="110">
        <v>0</v>
      </c>
      <c r="N17" s="110">
        <v>0</v>
      </c>
      <c r="O17" s="110">
        <v>0</v>
      </c>
      <c r="P17" s="110">
        <v>0</v>
      </c>
      <c r="Q17" s="110">
        <v>0</v>
      </c>
      <c r="R17" s="110">
        <f t="shared" ref="R17:R67" si="6">SUM(S17:AF17)</f>
        <v>1050499</v>
      </c>
      <c r="S17" s="110">
        <v>0</v>
      </c>
      <c r="T17" s="110">
        <v>0</v>
      </c>
      <c r="U17" s="110">
        <v>0</v>
      </c>
      <c r="V17" s="110">
        <v>0</v>
      </c>
      <c r="W17" s="110">
        <v>0</v>
      </c>
      <c r="X17" s="110">
        <v>0</v>
      </c>
      <c r="Y17" s="110">
        <v>445910</v>
      </c>
      <c r="Z17" s="110">
        <v>0</v>
      </c>
      <c r="AA17" s="110">
        <v>0</v>
      </c>
      <c r="AB17" s="110">
        <v>0</v>
      </c>
      <c r="AC17" s="110">
        <v>604589</v>
      </c>
      <c r="AD17" s="110">
        <v>0</v>
      </c>
      <c r="AE17" s="110">
        <v>0</v>
      </c>
      <c r="AF17" s="110">
        <v>0</v>
      </c>
      <c r="AG17" s="110"/>
      <c r="AH17" s="110"/>
      <c r="AI17" s="110"/>
      <c r="AJ17" s="110">
        <v>543128</v>
      </c>
      <c r="AK17" s="110">
        <v>78871</v>
      </c>
      <c r="AL17" s="110">
        <v>0</v>
      </c>
      <c r="AM17" s="121">
        <v>0</v>
      </c>
      <c r="AN17" s="110">
        <v>0</v>
      </c>
      <c r="AO17" s="121">
        <v>0</v>
      </c>
      <c r="AP17" s="110">
        <v>0</v>
      </c>
      <c r="AQ17" s="110">
        <v>0</v>
      </c>
      <c r="AR17" s="110">
        <v>0</v>
      </c>
      <c r="AS17" s="110">
        <v>0</v>
      </c>
      <c r="AT17" s="110">
        <v>0</v>
      </c>
      <c r="AU17" s="110"/>
      <c r="AV17" s="110"/>
      <c r="AW17" s="110">
        <v>0</v>
      </c>
      <c r="AX17" s="110"/>
      <c r="AY17" s="110">
        <v>0</v>
      </c>
      <c r="AZ17" s="110"/>
      <c r="BA17" s="110"/>
      <c r="BB17" s="110">
        <v>0</v>
      </c>
      <c r="BC17" s="110">
        <v>0</v>
      </c>
      <c r="BD17" s="110">
        <v>0</v>
      </c>
      <c r="BE17" s="110">
        <v>0</v>
      </c>
      <c r="BF17" s="110"/>
      <c r="BG17" s="110">
        <v>0</v>
      </c>
      <c r="BH17" s="110"/>
      <c r="BI17" s="110">
        <v>0</v>
      </c>
      <c r="BJ17" s="110"/>
      <c r="BK17" s="110"/>
      <c r="BL17" s="110">
        <v>0</v>
      </c>
      <c r="BM17" s="110"/>
      <c r="BN17" s="110">
        <v>0</v>
      </c>
      <c r="BO17" s="110"/>
      <c r="BP17" s="110"/>
      <c r="BQ17" s="110"/>
      <c r="BR17" s="110"/>
      <c r="BS17" s="110">
        <v>0</v>
      </c>
      <c r="BT17" s="110">
        <v>0</v>
      </c>
      <c r="BU17" s="110">
        <v>0</v>
      </c>
      <c r="BV17" s="114"/>
      <c r="BW17" s="114"/>
      <c r="BX17" s="114"/>
      <c r="BY17" s="114"/>
      <c r="BZ17" s="114"/>
      <c r="CA17" s="114"/>
    </row>
    <row r="18" spans="1:79" ht="18.75" x14ac:dyDescent="0.25">
      <c r="A18" s="128">
        <v>3</v>
      </c>
      <c r="B18" s="129" t="s">
        <v>81</v>
      </c>
      <c r="C18" s="99">
        <v>1073200</v>
      </c>
      <c r="D18" s="99">
        <f t="shared" si="4"/>
        <v>0</v>
      </c>
      <c r="E18" s="99">
        <v>1073200</v>
      </c>
      <c r="F18" s="99">
        <f t="shared" si="5"/>
        <v>1073200</v>
      </c>
      <c r="G18" s="110">
        <v>0</v>
      </c>
      <c r="H18" s="110">
        <v>0</v>
      </c>
      <c r="I18" s="110">
        <v>0</v>
      </c>
      <c r="J18" s="110">
        <v>0</v>
      </c>
      <c r="K18" s="110">
        <v>0</v>
      </c>
      <c r="L18" s="110">
        <v>0</v>
      </c>
      <c r="M18" s="110">
        <v>0</v>
      </c>
      <c r="N18" s="110">
        <v>0</v>
      </c>
      <c r="O18" s="110">
        <v>0</v>
      </c>
      <c r="P18" s="110">
        <v>0</v>
      </c>
      <c r="Q18" s="110">
        <v>0</v>
      </c>
      <c r="R18" s="110">
        <f t="shared" si="6"/>
        <v>0</v>
      </c>
      <c r="S18" s="110">
        <v>0</v>
      </c>
      <c r="T18" s="110">
        <v>0</v>
      </c>
      <c r="U18" s="110">
        <v>0</v>
      </c>
      <c r="V18" s="110">
        <v>0</v>
      </c>
      <c r="W18" s="110">
        <v>0</v>
      </c>
      <c r="X18" s="110">
        <v>0</v>
      </c>
      <c r="Y18" s="110">
        <v>0</v>
      </c>
      <c r="Z18" s="110">
        <v>0</v>
      </c>
      <c r="AA18" s="110">
        <v>0</v>
      </c>
      <c r="AB18" s="110">
        <v>0</v>
      </c>
      <c r="AC18" s="110">
        <v>0</v>
      </c>
      <c r="AD18" s="110">
        <v>0</v>
      </c>
      <c r="AE18" s="110">
        <v>0</v>
      </c>
      <c r="AF18" s="110">
        <v>0</v>
      </c>
      <c r="AG18" s="110"/>
      <c r="AH18" s="110"/>
      <c r="AI18" s="110"/>
      <c r="AJ18" s="110">
        <v>1073200</v>
      </c>
      <c r="AK18" s="110">
        <v>0</v>
      </c>
      <c r="AL18" s="110">
        <v>0</v>
      </c>
      <c r="AM18" s="121">
        <v>0</v>
      </c>
      <c r="AN18" s="110">
        <v>0</v>
      </c>
      <c r="AO18" s="121">
        <v>0</v>
      </c>
      <c r="AP18" s="110">
        <v>0</v>
      </c>
      <c r="AQ18" s="110">
        <v>0</v>
      </c>
      <c r="AR18" s="110">
        <v>0</v>
      </c>
      <c r="AS18" s="110">
        <v>0</v>
      </c>
      <c r="AT18" s="110">
        <v>0</v>
      </c>
      <c r="AU18" s="110"/>
      <c r="AV18" s="110"/>
      <c r="AW18" s="110">
        <v>0</v>
      </c>
      <c r="AX18" s="110"/>
      <c r="AY18" s="110">
        <v>0</v>
      </c>
      <c r="AZ18" s="110"/>
      <c r="BA18" s="110"/>
      <c r="BB18" s="110">
        <v>0</v>
      </c>
      <c r="BC18" s="110">
        <v>0</v>
      </c>
      <c r="BD18" s="110">
        <v>0</v>
      </c>
      <c r="BE18" s="110">
        <v>0</v>
      </c>
      <c r="BF18" s="110"/>
      <c r="BG18" s="110">
        <v>0</v>
      </c>
      <c r="BH18" s="110"/>
      <c r="BI18" s="110">
        <v>0</v>
      </c>
      <c r="BJ18" s="110"/>
      <c r="BK18" s="110"/>
      <c r="BL18" s="110">
        <v>0</v>
      </c>
      <c r="BM18" s="110"/>
      <c r="BN18" s="110">
        <v>0</v>
      </c>
      <c r="BO18" s="110"/>
      <c r="BP18" s="110"/>
      <c r="BQ18" s="110"/>
      <c r="BR18" s="110"/>
      <c r="BS18" s="110">
        <v>0</v>
      </c>
      <c r="BT18" s="110">
        <v>0</v>
      </c>
      <c r="BU18" s="110">
        <v>0</v>
      </c>
      <c r="BV18" s="114"/>
      <c r="BW18" s="114"/>
      <c r="BX18" s="114"/>
      <c r="BY18" s="114"/>
      <c r="BZ18" s="114"/>
      <c r="CA18" s="114"/>
    </row>
    <row r="19" spans="1:79" ht="18.75" x14ac:dyDescent="0.25">
      <c r="A19" s="128">
        <v>4</v>
      </c>
      <c r="B19" s="129" t="s">
        <v>82</v>
      </c>
      <c r="C19" s="99">
        <v>4100000</v>
      </c>
      <c r="D19" s="99">
        <f t="shared" si="4"/>
        <v>0</v>
      </c>
      <c r="E19" s="99">
        <v>4100000</v>
      </c>
      <c r="F19" s="99">
        <f t="shared" si="5"/>
        <v>4100000</v>
      </c>
      <c r="G19" s="110">
        <v>0</v>
      </c>
      <c r="H19" s="110">
        <v>0</v>
      </c>
      <c r="I19" s="110">
        <v>100000</v>
      </c>
      <c r="J19" s="110">
        <v>0</v>
      </c>
      <c r="K19" s="110">
        <v>0</v>
      </c>
      <c r="L19" s="110">
        <v>0</v>
      </c>
      <c r="M19" s="110">
        <v>0</v>
      </c>
      <c r="N19" s="110">
        <v>0</v>
      </c>
      <c r="O19" s="110">
        <v>0</v>
      </c>
      <c r="P19" s="110">
        <v>0</v>
      </c>
      <c r="Q19" s="110">
        <v>0</v>
      </c>
      <c r="R19" s="110">
        <f t="shared" si="6"/>
        <v>0</v>
      </c>
      <c r="S19" s="110">
        <v>0</v>
      </c>
      <c r="T19" s="110">
        <v>0</v>
      </c>
      <c r="U19" s="110">
        <v>0</v>
      </c>
      <c r="V19" s="110">
        <v>0</v>
      </c>
      <c r="W19" s="110">
        <v>0</v>
      </c>
      <c r="X19" s="110">
        <v>0</v>
      </c>
      <c r="Y19" s="110">
        <v>0</v>
      </c>
      <c r="Z19" s="110">
        <v>0</v>
      </c>
      <c r="AA19" s="110">
        <v>0</v>
      </c>
      <c r="AB19" s="110">
        <v>0</v>
      </c>
      <c r="AC19" s="110">
        <v>0</v>
      </c>
      <c r="AD19" s="110">
        <v>0</v>
      </c>
      <c r="AE19" s="110">
        <v>0</v>
      </c>
      <c r="AF19" s="110">
        <v>0</v>
      </c>
      <c r="AG19" s="110"/>
      <c r="AH19" s="110"/>
      <c r="AI19" s="110"/>
      <c r="AJ19" s="110">
        <v>4000000</v>
      </c>
      <c r="AK19" s="110">
        <v>0</v>
      </c>
      <c r="AL19" s="110">
        <v>0</v>
      </c>
      <c r="AM19" s="121">
        <v>0</v>
      </c>
      <c r="AN19" s="110">
        <v>0</v>
      </c>
      <c r="AO19" s="121">
        <v>0</v>
      </c>
      <c r="AP19" s="110">
        <v>0</v>
      </c>
      <c r="AQ19" s="110">
        <v>0</v>
      </c>
      <c r="AR19" s="110">
        <v>0</v>
      </c>
      <c r="AS19" s="110">
        <v>0</v>
      </c>
      <c r="AT19" s="110">
        <v>0</v>
      </c>
      <c r="AU19" s="110"/>
      <c r="AV19" s="110"/>
      <c r="AW19" s="110">
        <v>0</v>
      </c>
      <c r="AX19" s="110"/>
      <c r="AY19" s="110">
        <v>0</v>
      </c>
      <c r="AZ19" s="110"/>
      <c r="BA19" s="110"/>
      <c r="BB19" s="110">
        <v>0</v>
      </c>
      <c r="BC19" s="110">
        <v>0</v>
      </c>
      <c r="BD19" s="110">
        <v>0</v>
      </c>
      <c r="BE19" s="110">
        <v>0</v>
      </c>
      <c r="BF19" s="110"/>
      <c r="BG19" s="110">
        <v>0</v>
      </c>
      <c r="BH19" s="110"/>
      <c r="BI19" s="110">
        <v>0</v>
      </c>
      <c r="BJ19" s="110"/>
      <c r="BK19" s="110"/>
      <c r="BL19" s="110">
        <v>0</v>
      </c>
      <c r="BM19" s="110"/>
      <c r="BN19" s="110">
        <v>0</v>
      </c>
      <c r="BO19" s="110"/>
      <c r="BP19" s="110"/>
      <c r="BQ19" s="110"/>
      <c r="BR19" s="110"/>
      <c r="BS19" s="110">
        <v>0</v>
      </c>
      <c r="BT19" s="110">
        <v>0</v>
      </c>
      <c r="BU19" s="110">
        <v>0</v>
      </c>
      <c r="BV19" s="114"/>
      <c r="BW19" s="114"/>
      <c r="BX19" s="114"/>
      <c r="BY19" s="114"/>
      <c r="BZ19" s="114"/>
      <c r="CA19" s="114"/>
    </row>
    <row r="20" spans="1:79" ht="18.75" x14ac:dyDescent="0.25">
      <c r="A20" s="128">
        <v>5</v>
      </c>
      <c r="B20" s="129" t="s">
        <v>83</v>
      </c>
      <c r="C20" s="99">
        <v>2908400</v>
      </c>
      <c r="D20" s="99">
        <f t="shared" si="4"/>
        <v>0</v>
      </c>
      <c r="E20" s="99">
        <v>2908400</v>
      </c>
      <c r="F20" s="99">
        <f t="shared" si="5"/>
        <v>2908400</v>
      </c>
      <c r="G20" s="110">
        <v>0</v>
      </c>
      <c r="H20" s="110">
        <v>0</v>
      </c>
      <c r="I20" s="110">
        <v>100000</v>
      </c>
      <c r="J20" s="110">
        <v>0</v>
      </c>
      <c r="K20" s="110">
        <v>0</v>
      </c>
      <c r="L20" s="110">
        <v>0</v>
      </c>
      <c r="M20" s="110">
        <v>0</v>
      </c>
      <c r="N20" s="110">
        <v>0</v>
      </c>
      <c r="O20" s="110">
        <v>0</v>
      </c>
      <c r="P20" s="110">
        <v>0</v>
      </c>
      <c r="Q20" s="110">
        <v>0</v>
      </c>
      <c r="R20" s="110">
        <f t="shared" si="6"/>
        <v>170000</v>
      </c>
      <c r="S20" s="110">
        <v>0</v>
      </c>
      <c r="T20" s="110">
        <v>0</v>
      </c>
      <c r="U20" s="110">
        <v>0</v>
      </c>
      <c r="V20" s="110">
        <v>0</v>
      </c>
      <c r="W20" s="110">
        <v>0</v>
      </c>
      <c r="X20" s="110">
        <v>0</v>
      </c>
      <c r="Y20" s="110">
        <v>0</v>
      </c>
      <c r="Z20" s="110">
        <v>0</v>
      </c>
      <c r="AA20" s="110">
        <v>0</v>
      </c>
      <c r="AB20" s="110">
        <v>0</v>
      </c>
      <c r="AC20" s="110">
        <v>170000</v>
      </c>
      <c r="AD20" s="110">
        <v>0</v>
      </c>
      <c r="AE20" s="110">
        <v>0</v>
      </c>
      <c r="AF20" s="110">
        <v>0</v>
      </c>
      <c r="AG20" s="110"/>
      <c r="AH20" s="110"/>
      <c r="AI20" s="110"/>
      <c r="AJ20" s="110">
        <v>2638400</v>
      </c>
      <c r="AK20" s="110">
        <v>0</v>
      </c>
      <c r="AL20" s="110">
        <v>0</v>
      </c>
      <c r="AM20" s="121">
        <v>0</v>
      </c>
      <c r="AN20" s="110">
        <v>0</v>
      </c>
      <c r="AO20" s="121">
        <v>0</v>
      </c>
      <c r="AP20" s="110">
        <v>0</v>
      </c>
      <c r="AQ20" s="110">
        <v>0</v>
      </c>
      <c r="AR20" s="110">
        <v>0</v>
      </c>
      <c r="AS20" s="110">
        <v>0</v>
      </c>
      <c r="AT20" s="110">
        <v>0</v>
      </c>
      <c r="AU20" s="110"/>
      <c r="AV20" s="110"/>
      <c r="AW20" s="110">
        <v>0</v>
      </c>
      <c r="AX20" s="110"/>
      <c r="AY20" s="110">
        <v>0</v>
      </c>
      <c r="AZ20" s="110"/>
      <c r="BA20" s="110"/>
      <c r="BB20" s="110">
        <v>0</v>
      </c>
      <c r="BC20" s="110">
        <v>0</v>
      </c>
      <c r="BD20" s="110">
        <v>0</v>
      </c>
      <c r="BE20" s="110">
        <v>0</v>
      </c>
      <c r="BF20" s="110"/>
      <c r="BG20" s="110">
        <v>0</v>
      </c>
      <c r="BH20" s="110"/>
      <c r="BI20" s="110">
        <v>0</v>
      </c>
      <c r="BJ20" s="110"/>
      <c r="BK20" s="110"/>
      <c r="BL20" s="110">
        <v>0</v>
      </c>
      <c r="BM20" s="110"/>
      <c r="BN20" s="110">
        <v>0</v>
      </c>
      <c r="BO20" s="110"/>
      <c r="BP20" s="110"/>
      <c r="BQ20" s="110"/>
      <c r="BR20" s="110"/>
      <c r="BS20" s="110">
        <v>0</v>
      </c>
      <c r="BT20" s="110">
        <v>0</v>
      </c>
      <c r="BU20" s="110">
        <v>0</v>
      </c>
      <c r="BV20" s="114"/>
      <c r="BW20" s="114"/>
      <c r="BX20" s="114"/>
      <c r="BY20" s="114"/>
      <c r="BZ20" s="114"/>
      <c r="CA20" s="114"/>
    </row>
    <row r="21" spans="1:79" ht="37.5" x14ac:dyDescent="0.25">
      <c r="A21" s="128">
        <v>6</v>
      </c>
      <c r="B21" s="129" t="s">
        <v>84</v>
      </c>
      <c r="C21" s="99">
        <v>1270500</v>
      </c>
      <c r="D21" s="99">
        <f t="shared" si="4"/>
        <v>0</v>
      </c>
      <c r="E21" s="99">
        <v>1270500</v>
      </c>
      <c r="F21" s="99">
        <f t="shared" si="5"/>
        <v>1270500</v>
      </c>
      <c r="G21" s="110">
        <v>0</v>
      </c>
      <c r="H21" s="110">
        <v>0</v>
      </c>
      <c r="I21" s="110">
        <v>900000</v>
      </c>
      <c r="J21" s="110">
        <v>0</v>
      </c>
      <c r="K21" s="110">
        <v>0</v>
      </c>
      <c r="L21" s="110">
        <v>0</v>
      </c>
      <c r="M21" s="110">
        <v>0</v>
      </c>
      <c r="N21" s="110">
        <v>0</v>
      </c>
      <c r="O21" s="110">
        <v>0</v>
      </c>
      <c r="P21" s="110">
        <v>0</v>
      </c>
      <c r="Q21" s="110">
        <v>0</v>
      </c>
      <c r="R21" s="110">
        <f t="shared" si="6"/>
        <v>370500</v>
      </c>
      <c r="S21" s="110">
        <v>0</v>
      </c>
      <c r="T21" s="110">
        <v>0</v>
      </c>
      <c r="U21" s="110">
        <v>0</v>
      </c>
      <c r="V21" s="110">
        <v>0</v>
      </c>
      <c r="W21" s="110">
        <v>0</v>
      </c>
      <c r="X21" s="110">
        <v>30500</v>
      </c>
      <c r="Y21" s="110">
        <v>0</v>
      </c>
      <c r="Z21" s="110">
        <v>0</v>
      </c>
      <c r="AA21" s="110">
        <v>0</v>
      </c>
      <c r="AB21" s="110">
        <v>0</v>
      </c>
      <c r="AC21" s="110">
        <v>340000</v>
      </c>
      <c r="AD21" s="110">
        <v>0</v>
      </c>
      <c r="AE21" s="110">
        <v>0</v>
      </c>
      <c r="AF21" s="110">
        <v>0</v>
      </c>
      <c r="AG21" s="110"/>
      <c r="AH21" s="110"/>
      <c r="AI21" s="110"/>
      <c r="AJ21" s="110">
        <v>0</v>
      </c>
      <c r="AK21" s="110">
        <v>0</v>
      </c>
      <c r="AL21" s="110">
        <v>0</v>
      </c>
      <c r="AM21" s="121">
        <v>0</v>
      </c>
      <c r="AN21" s="110">
        <v>0</v>
      </c>
      <c r="AO21" s="121">
        <v>0</v>
      </c>
      <c r="AP21" s="110">
        <v>0</v>
      </c>
      <c r="AQ21" s="110">
        <v>0</v>
      </c>
      <c r="AR21" s="110">
        <v>0</v>
      </c>
      <c r="AS21" s="110">
        <v>0</v>
      </c>
      <c r="AT21" s="110">
        <v>0</v>
      </c>
      <c r="AU21" s="110"/>
      <c r="AV21" s="110"/>
      <c r="AW21" s="110">
        <v>0</v>
      </c>
      <c r="AX21" s="110"/>
      <c r="AY21" s="110">
        <v>0</v>
      </c>
      <c r="AZ21" s="110"/>
      <c r="BA21" s="110"/>
      <c r="BB21" s="110">
        <v>0</v>
      </c>
      <c r="BC21" s="110">
        <v>0</v>
      </c>
      <c r="BD21" s="110">
        <v>0</v>
      </c>
      <c r="BE21" s="110">
        <v>0</v>
      </c>
      <c r="BF21" s="110"/>
      <c r="BG21" s="110">
        <v>0</v>
      </c>
      <c r="BH21" s="110"/>
      <c r="BI21" s="110">
        <v>0</v>
      </c>
      <c r="BJ21" s="110"/>
      <c r="BK21" s="110"/>
      <c r="BL21" s="110">
        <v>0</v>
      </c>
      <c r="BM21" s="110"/>
      <c r="BN21" s="110">
        <v>0</v>
      </c>
      <c r="BO21" s="110"/>
      <c r="BP21" s="110"/>
      <c r="BQ21" s="110"/>
      <c r="BR21" s="110"/>
      <c r="BS21" s="110">
        <v>0</v>
      </c>
      <c r="BT21" s="110">
        <v>0</v>
      </c>
      <c r="BU21" s="110">
        <v>0</v>
      </c>
      <c r="BV21" s="114"/>
      <c r="BW21" s="114"/>
      <c r="BX21" s="114"/>
      <c r="BY21" s="114"/>
      <c r="BZ21" s="114"/>
      <c r="CA21" s="114"/>
    </row>
    <row r="22" spans="1:79" ht="18.75" x14ac:dyDescent="0.25">
      <c r="A22" s="128">
        <v>7</v>
      </c>
      <c r="B22" s="129" t="s">
        <v>85</v>
      </c>
      <c r="C22" s="99">
        <v>77511865</v>
      </c>
      <c r="D22" s="99">
        <f t="shared" si="4"/>
        <v>0</v>
      </c>
      <c r="E22" s="99">
        <v>69487400</v>
      </c>
      <c r="F22" s="99">
        <f t="shared" si="5"/>
        <v>69487400</v>
      </c>
      <c r="G22" s="110">
        <v>69487400</v>
      </c>
      <c r="H22" s="110">
        <v>0</v>
      </c>
      <c r="I22" s="110">
        <v>0</v>
      </c>
      <c r="J22" s="110">
        <v>0</v>
      </c>
      <c r="K22" s="110">
        <v>0</v>
      </c>
      <c r="L22" s="110">
        <v>0</v>
      </c>
      <c r="M22" s="110">
        <v>0</v>
      </c>
      <c r="N22" s="110">
        <v>0</v>
      </c>
      <c r="O22" s="110">
        <v>0</v>
      </c>
      <c r="P22" s="110">
        <v>0</v>
      </c>
      <c r="Q22" s="110">
        <v>0</v>
      </c>
      <c r="R22" s="110">
        <f t="shared" si="6"/>
        <v>0</v>
      </c>
      <c r="S22" s="110">
        <v>0</v>
      </c>
      <c r="T22" s="110">
        <v>0</v>
      </c>
      <c r="U22" s="110">
        <v>0</v>
      </c>
      <c r="V22" s="110">
        <v>0</v>
      </c>
      <c r="W22" s="110">
        <v>0</v>
      </c>
      <c r="X22" s="110">
        <v>0</v>
      </c>
      <c r="Y22" s="110">
        <v>0</v>
      </c>
      <c r="Z22" s="110">
        <v>0</v>
      </c>
      <c r="AA22" s="110">
        <v>0</v>
      </c>
      <c r="AB22" s="110">
        <v>0</v>
      </c>
      <c r="AC22" s="110">
        <v>0</v>
      </c>
      <c r="AD22" s="110">
        <v>0</v>
      </c>
      <c r="AE22" s="110">
        <v>0</v>
      </c>
      <c r="AF22" s="110">
        <v>0</v>
      </c>
      <c r="AG22" s="110">
        <v>0</v>
      </c>
      <c r="AH22" s="110">
        <v>0</v>
      </c>
      <c r="AI22" s="110">
        <v>0</v>
      </c>
      <c r="AJ22" s="110">
        <v>0</v>
      </c>
      <c r="AK22" s="110">
        <v>0</v>
      </c>
      <c r="AL22" s="110">
        <v>0</v>
      </c>
      <c r="AM22" s="121">
        <v>8024465</v>
      </c>
      <c r="AN22" s="110">
        <v>8024465</v>
      </c>
      <c r="AO22" s="99">
        <v>8024465</v>
      </c>
      <c r="AP22" s="99">
        <v>0</v>
      </c>
      <c r="AQ22" s="110">
        <v>0</v>
      </c>
      <c r="AR22" s="110">
        <v>0</v>
      </c>
      <c r="AS22" s="110">
        <v>0</v>
      </c>
      <c r="AT22" s="110">
        <v>0</v>
      </c>
      <c r="AU22" s="110">
        <v>0</v>
      </c>
      <c r="AV22" s="110">
        <v>0</v>
      </c>
      <c r="AW22" s="110">
        <v>0</v>
      </c>
      <c r="AX22" s="110">
        <v>0</v>
      </c>
      <c r="AY22" s="110">
        <v>0</v>
      </c>
      <c r="AZ22" s="110">
        <v>0</v>
      </c>
      <c r="BA22" s="110">
        <v>0</v>
      </c>
      <c r="BB22" s="110">
        <v>0</v>
      </c>
      <c r="BC22" s="110">
        <v>0</v>
      </c>
      <c r="BD22" s="110">
        <v>0</v>
      </c>
      <c r="BE22" s="110">
        <v>0</v>
      </c>
      <c r="BF22" s="110">
        <v>0</v>
      </c>
      <c r="BG22" s="110">
        <v>0</v>
      </c>
      <c r="BH22" s="110">
        <v>0</v>
      </c>
      <c r="BI22" s="110">
        <v>0</v>
      </c>
      <c r="BJ22" s="110">
        <v>0</v>
      </c>
      <c r="BK22" s="110">
        <v>0</v>
      </c>
      <c r="BL22" s="110">
        <v>0</v>
      </c>
      <c r="BM22" s="110">
        <v>0</v>
      </c>
      <c r="BN22" s="110">
        <v>0</v>
      </c>
      <c r="BO22" s="110">
        <v>0</v>
      </c>
      <c r="BP22" s="110">
        <v>0</v>
      </c>
      <c r="BQ22" s="110">
        <v>0</v>
      </c>
      <c r="BR22" s="110">
        <v>0</v>
      </c>
      <c r="BS22" s="110">
        <v>0</v>
      </c>
      <c r="BT22" s="110">
        <v>0</v>
      </c>
      <c r="BU22" s="110">
        <v>0</v>
      </c>
      <c r="BV22" s="114"/>
      <c r="BW22" s="114"/>
      <c r="BX22" s="114"/>
      <c r="BY22" s="114"/>
      <c r="BZ22" s="114"/>
      <c r="CA22" s="114"/>
    </row>
    <row r="23" spans="1:79" ht="18.75" x14ac:dyDescent="0.25">
      <c r="A23" s="128">
        <v>8</v>
      </c>
      <c r="B23" s="129" t="s">
        <v>86</v>
      </c>
      <c r="C23" s="99">
        <v>30406500</v>
      </c>
      <c r="D23" s="99">
        <f t="shared" si="4"/>
        <v>0</v>
      </c>
      <c r="E23" s="99">
        <v>26694500</v>
      </c>
      <c r="F23" s="99">
        <f t="shared" si="5"/>
        <v>26694500</v>
      </c>
      <c r="G23" s="110">
        <v>0</v>
      </c>
      <c r="H23" s="110">
        <v>26694500</v>
      </c>
      <c r="I23" s="110">
        <v>0</v>
      </c>
      <c r="J23" s="110">
        <v>0</v>
      </c>
      <c r="K23" s="110">
        <v>0</v>
      </c>
      <c r="L23" s="110">
        <v>0</v>
      </c>
      <c r="M23" s="110">
        <v>0</v>
      </c>
      <c r="N23" s="110">
        <v>0</v>
      </c>
      <c r="O23" s="110">
        <v>0</v>
      </c>
      <c r="P23" s="110">
        <v>0</v>
      </c>
      <c r="Q23" s="110">
        <v>0</v>
      </c>
      <c r="R23" s="110">
        <f t="shared" si="6"/>
        <v>0</v>
      </c>
      <c r="S23" s="110">
        <v>0</v>
      </c>
      <c r="T23" s="110">
        <v>0</v>
      </c>
      <c r="U23" s="110">
        <v>0</v>
      </c>
      <c r="V23" s="110">
        <v>0</v>
      </c>
      <c r="W23" s="110">
        <v>0</v>
      </c>
      <c r="X23" s="110">
        <v>0</v>
      </c>
      <c r="Y23" s="110">
        <v>0</v>
      </c>
      <c r="Z23" s="110">
        <v>0</v>
      </c>
      <c r="AA23" s="110">
        <v>0</v>
      </c>
      <c r="AB23" s="110">
        <v>0</v>
      </c>
      <c r="AC23" s="110">
        <v>0</v>
      </c>
      <c r="AD23" s="110">
        <v>0</v>
      </c>
      <c r="AE23" s="110">
        <v>0</v>
      </c>
      <c r="AF23" s="110">
        <v>0</v>
      </c>
      <c r="AG23" s="110">
        <v>0</v>
      </c>
      <c r="AH23" s="110">
        <v>0</v>
      </c>
      <c r="AI23" s="110">
        <v>0</v>
      </c>
      <c r="AJ23" s="110">
        <v>0</v>
      </c>
      <c r="AK23" s="110">
        <v>0</v>
      </c>
      <c r="AL23" s="110">
        <v>0</v>
      </c>
      <c r="AM23" s="121">
        <v>3712000</v>
      </c>
      <c r="AN23" s="110">
        <v>3712000</v>
      </c>
      <c r="AO23" s="99">
        <v>0</v>
      </c>
      <c r="AP23" s="99">
        <v>3712000</v>
      </c>
      <c r="AQ23" s="110">
        <v>0</v>
      </c>
      <c r="AR23" s="110">
        <v>0</v>
      </c>
      <c r="AS23" s="110">
        <v>0</v>
      </c>
      <c r="AT23" s="110">
        <v>0</v>
      </c>
      <c r="AU23" s="110">
        <v>0</v>
      </c>
      <c r="AV23" s="110">
        <v>0</v>
      </c>
      <c r="AW23" s="110">
        <v>0</v>
      </c>
      <c r="AX23" s="110">
        <v>0</v>
      </c>
      <c r="AY23" s="110">
        <v>0</v>
      </c>
      <c r="AZ23" s="110">
        <v>0</v>
      </c>
      <c r="BA23" s="110">
        <v>0</v>
      </c>
      <c r="BB23" s="110">
        <v>0</v>
      </c>
      <c r="BC23" s="110">
        <v>0</v>
      </c>
      <c r="BD23" s="110">
        <v>0</v>
      </c>
      <c r="BE23" s="110">
        <v>0</v>
      </c>
      <c r="BF23" s="110">
        <v>0</v>
      </c>
      <c r="BG23" s="110">
        <v>0</v>
      </c>
      <c r="BH23" s="110">
        <v>0</v>
      </c>
      <c r="BI23" s="110">
        <v>0</v>
      </c>
      <c r="BJ23" s="110">
        <v>0</v>
      </c>
      <c r="BK23" s="110">
        <v>0</v>
      </c>
      <c r="BL23" s="110">
        <v>0</v>
      </c>
      <c r="BM23" s="110">
        <v>0</v>
      </c>
      <c r="BN23" s="110">
        <v>0</v>
      </c>
      <c r="BO23" s="110">
        <v>0</v>
      </c>
      <c r="BP23" s="110">
        <v>0</v>
      </c>
      <c r="BQ23" s="110">
        <v>0</v>
      </c>
      <c r="BR23" s="110">
        <v>0</v>
      </c>
      <c r="BS23" s="110">
        <v>0</v>
      </c>
      <c r="BT23" s="110">
        <v>0</v>
      </c>
      <c r="BU23" s="110">
        <v>0</v>
      </c>
      <c r="BV23" s="114"/>
      <c r="BW23" s="114"/>
      <c r="BX23" s="114"/>
      <c r="BY23" s="114"/>
      <c r="BZ23" s="114"/>
      <c r="CA23" s="114"/>
    </row>
    <row r="24" spans="1:79" ht="18.75" x14ac:dyDescent="0.25">
      <c r="A24" s="128">
        <v>9</v>
      </c>
      <c r="B24" s="129" t="s">
        <v>87</v>
      </c>
      <c r="C24" s="99">
        <v>3607300</v>
      </c>
      <c r="D24" s="99">
        <f t="shared" si="4"/>
        <v>0</v>
      </c>
      <c r="E24" s="99">
        <v>3607300</v>
      </c>
      <c r="F24" s="99">
        <f t="shared" si="5"/>
        <v>3607300</v>
      </c>
      <c r="G24" s="110">
        <v>0</v>
      </c>
      <c r="H24" s="110">
        <v>0</v>
      </c>
      <c r="I24" s="110">
        <v>9889</v>
      </c>
      <c r="J24" s="110">
        <v>0</v>
      </c>
      <c r="K24" s="110">
        <v>0</v>
      </c>
      <c r="L24" s="110">
        <v>0</v>
      </c>
      <c r="M24" s="110">
        <v>0</v>
      </c>
      <c r="N24" s="110">
        <v>0</v>
      </c>
      <c r="O24" s="110">
        <v>0</v>
      </c>
      <c r="P24" s="110">
        <v>0</v>
      </c>
      <c r="Q24" s="110">
        <v>0</v>
      </c>
      <c r="R24" s="110">
        <f t="shared" si="6"/>
        <v>382775</v>
      </c>
      <c r="S24" s="110">
        <v>0</v>
      </c>
      <c r="T24" s="110">
        <v>0</v>
      </c>
      <c r="U24" s="110">
        <v>0</v>
      </c>
      <c r="V24" s="110">
        <v>0</v>
      </c>
      <c r="W24" s="110">
        <v>0</v>
      </c>
      <c r="X24" s="110">
        <v>0</v>
      </c>
      <c r="Y24" s="110">
        <v>0</v>
      </c>
      <c r="Z24" s="110">
        <v>0</v>
      </c>
      <c r="AA24" s="110">
        <v>0</v>
      </c>
      <c r="AB24" s="110">
        <v>0</v>
      </c>
      <c r="AC24" s="110">
        <v>382775</v>
      </c>
      <c r="AD24" s="110">
        <v>0</v>
      </c>
      <c r="AE24" s="110">
        <v>0</v>
      </c>
      <c r="AF24" s="110">
        <v>0</v>
      </c>
      <c r="AG24" s="110"/>
      <c r="AH24" s="110"/>
      <c r="AI24" s="110"/>
      <c r="AJ24" s="110">
        <v>3214636</v>
      </c>
      <c r="AK24" s="110">
        <v>0</v>
      </c>
      <c r="AL24" s="110">
        <v>0</v>
      </c>
      <c r="AM24" s="121">
        <v>0</v>
      </c>
      <c r="AN24" s="110">
        <v>0</v>
      </c>
      <c r="AO24" s="121">
        <v>0</v>
      </c>
      <c r="AP24" s="110">
        <v>0</v>
      </c>
      <c r="AQ24" s="110">
        <v>0</v>
      </c>
      <c r="AR24" s="110">
        <v>0</v>
      </c>
      <c r="AS24" s="110">
        <v>0</v>
      </c>
      <c r="AT24" s="110">
        <v>0</v>
      </c>
      <c r="AU24" s="110"/>
      <c r="AV24" s="110"/>
      <c r="AW24" s="110">
        <v>0</v>
      </c>
      <c r="AX24" s="110"/>
      <c r="AY24" s="110">
        <v>0</v>
      </c>
      <c r="AZ24" s="110"/>
      <c r="BA24" s="110"/>
      <c r="BB24" s="110">
        <v>0</v>
      </c>
      <c r="BC24" s="110">
        <v>0</v>
      </c>
      <c r="BD24" s="110">
        <v>0</v>
      </c>
      <c r="BE24" s="110">
        <v>0</v>
      </c>
      <c r="BF24" s="110"/>
      <c r="BG24" s="110">
        <v>0</v>
      </c>
      <c r="BH24" s="110"/>
      <c r="BI24" s="110">
        <v>0</v>
      </c>
      <c r="BJ24" s="110"/>
      <c r="BK24" s="110"/>
      <c r="BL24" s="110">
        <v>0</v>
      </c>
      <c r="BM24" s="110"/>
      <c r="BN24" s="110">
        <v>0</v>
      </c>
      <c r="BO24" s="110"/>
      <c r="BP24" s="110"/>
      <c r="BQ24" s="110"/>
      <c r="BR24" s="110"/>
      <c r="BS24" s="110">
        <v>0</v>
      </c>
      <c r="BT24" s="110">
        <v>0</v>
      </c>
      <c r="BU24" s="110">
        <v>0</v>
      </c>
      <c r="BV24" s="114"/>
      <c r="BW24" s="114"/>
      <c r="BX24" s="114"/>
      <c r="BY24" s="114"/>
      <c r="BZ24" s="114"/>
      <c r="CA24" s="114"/>
    </row>
    <row r="25" spans="1:79" ht="18.75" x14ac:dyDescent="0.25">
      <c r="A25" s="128">
        <v>10</v>
      </c>
      <c r="B25" s="129" t="s">
        <v>88</v>
      </c>
      <c r="C25" s="99">
        <v>3580500</v>
      </c>
      <c r="D25" s="99">
        <f t="shared" si="4"/>
        <v>0</v>
      </c>
      <c r="E25" s="99">
        <v>3580500</v>
      </c>
      <c r="F25" s="99">
        <f t="shared" si="5"/>
        <v>3580500</v>
      </c>
      <c r="G25" s="110">
        <v>0</v>
      </c>
      <c r="H25" s="110">
        <v>0</v>
      </c>
      <c r="I25" s="110">
        <v>885163</v>
      </c>
      <c r="J25" s="110">
        <v>0</v>
      </c>
      <c r="K25" s="110">
        <v>0</v>
      </c>
      <c r="L25" s="110">
        <v>0</v>
      </c>
      <c r="M25" s="110">
        <v>0</v>
      </c>
      <c r="N25" s="110">
        <v>0</v>
      </c>
      <c r="O25" s="110">
        <v>0</v>
      </c>
      <c r="P25" s="110">
        <v>0</v>
      </c>
      <c r="Q25" s="110">
        <v>0</v>
      </c>
      <c r="R25" s="110">
        <f t="shared" si="6"/>
        <v>293281</v>
      </c>
      <c r="S25" s="110">
        <v>0</v>
      </c>
      <c r="T25" s="110">
        <v>0</v>
      </c>
      <c r="U25" s="110">
        <v>0</v>
      </c>
      <c r="V25" s="110">
        <v>0</v>
      </c>
      <c r="W25" s="110">
        <v>0</v>
      </c>
      <c r="X25" s="110">
        <v>0</v>
      </c>
      <c r="Y25" s="110">
        <v>43281</v>
      </c>
      <c r="Z25" s="110">
        <v>0</v>
      </c>
      <c r="AA25" s="110">
        <v>0</v>
      </c>
      <c r="AB25" s="110">
        <v>0</v>
      </c>
      <c r="AC25" s="110">
        <v>250000</v>
      </c>
      <c r="AD25" s="110">
        <v>0</v>
      </c>
      <c r="AE25" s="110">
        <v>0</v>
      </c>
      <c r="AF25" s="110">
        <v>0</v>
      </c>
      <c r="AG25" s="110"/>
      <c r="AH25" s="110"/>
      <c r="AI25" s="110"/>
      <c r="AJ25" s="110">
        <v>2402056</v>
      </c>
      <c r="AK25" s="110">
        <v>0</v>
      </c>
      <c r="AL25" s="110">
        <v>0</v>
      </c>
      <c r="AM25" s="121">
        <v>0</v>
      </c>
      <c r="AN25" s="110">
        <v>0</v>
      </c>
      <c r="AO25" s="121">
        <v>0</v>
      </c>
      <c r="AP25" s="110">
        <v>0</v>
      </c>
      <c r="AQ25" s="110">
        <v>0</v>
      </c>
      <c r="AR25" s="110">
        <v>0</v>
      </c>
      <c r="AS25" s="110">
        <v>0</v>
      </c>
      <c r="AT25" s="110">
        <v>0</v>
      </c>
      <c r="AU25" s="110"/>
      <c r="AV25" s="110"/>
      <c r="AW25" s="110">
        <v>0</v>
      </c>
      <c r="AX25" s="110"/>
      <c r="AY25" s="110">
        <v>0</v>
      </c>
      <c r="AZ25" s="110"/>
      <c r="BA25" s="110"/>
      <c r="BB25" s="110">
        <v>0</v>
      </c>
      <c r="BC25" s="110">
        <v>0</v>
      </c>
      <c r="BD25" s="110">
        <v>0</v>
      </c>
      <c r="BE25" s="110">
        <v>0</v>
      </c>
      <c r="BF25" s="110"/>
      <c r="BG25" s="110">
        <v>0</v>
      </c>
      <c r="BH25" s="110"/>
      <c r="BI25" s="110">
        <v>0</v>
      </c>
      <c r="BJ25" s="110"/>
      <c r="BK25" s="110"/>
      <c r="BL25" s="110">
        <v>0</v>
      </c>
      <c r="BM25" s="110"/>
      <c r="BN25" s="110">
        <v>0</v>
      </c>
      <c r="BO25" s="110"/>
      <c r="BP25" s="110"/>
      <c r="BQ25" s="110"/>
      <c r="BR25" s="110"/>
      <c r="BS25" s="110">
        <v>0</v>
      </c>
      <c r="BT25" s="110">
        <v>0</v>
      </c>
      <c r="BU25" s="110">
        <v>0</v>
      </c>
      <c r="BV25" s="114"/>
      <c r="BW25" s="114"/>
      <c r="BX25" s="114"/>
      <c r="BY25" s="114"/>
      <c r="BZ25" s="114"/>
      <c r="CA25" s="114"/>
    </row>
    <row r="26" spans="1:79" ht="18.75" x14ac:dyDescent="0.25">
      <c r="A26" s="128">
        <v>11</v>
      </c>
      <c r="B26" s="129" t="s">
        <v>89</v>
      </c>
      <c r="C26" s="99">
        <v>4119565</v>
      </c>
      <c r="D26" s="99">
        <f t="shared" si="4"/>
        <v>-1</v>
      </c>
      <c r="E26" s="99">
        <v>4034600</v>
      </c>
      <c r="F26" s="99">
        <f t="shared" si="5"/>
        <v>4034601</v>
      </c>
      <c r="G26" s="110">
        <v>0</v>
      </c>
      <c r="H26" s="110">
        <v>0</v>
      </c>
      <c r="I26" s="110">
        <v>383983</v>
      </c>
      <c r="J26" s="110">
        <v>0</v>
      </c>
      <c r="K26" s="110">
        <v>0</v>
      </c>
      <c r="L26" s="110">
        <v>0</v>
      </c>
      <c r="M26" s="110">
        <v>0</v>
      </c>
      <c r="N26" s="110">
        <v>0</v>
      </c>
      <c r="O26" s="110">
        <v>0</v>
      </c>
      <c r="P26" s="110">
        <v>0</v>
      </c>
      <c r="Q26" s="110">
        <v>0</v>
      </c>
      <c r="R26" s="110">
        <f t="shared" si="6"/>
        <v>2761537</v>
      </c>
      <c r="S26" s="110">
        <v>2440</v>
      </c>
      <c r="T26" s="110">
        <v>0</v>
      </c>
      <c r="U26" s="110">
        <v>0</v>
      </c>
      <c r="V26" s="110">
        <v>0</v>
      </c>
      <c r="W26" s="110">
        <v>0</v>
      </c>
      <c r="X26" s="110">
        <v>0</v>
      </c>
      <c r="Y26" s="110">
        <v>0</v>
      </c>
      <c r="Z26" s="110">
        <v>0</v>
      </c>
      <c r="AA26" s="110">
        <v>0</v>
      </c>
      <c r="AB26" s="110">
        <v>0</v>
      </c>
      <c r="AC26" s="110">
        <v>610000</v>
      </c>
      <c r="AD26" s="110">
        <v>605897</v>
      </c>
      <c r="AE26" s="110">
        <v>0</v>
      </c>
      <c r="AF26" s="110">
        <v>1543200</v>
      </c>
      <c r="AG26" s="110"/>
      <c r="AH26" s="110"/>
      <c r="AI26" s="110"/>
      <c r="AJ26" s="110">
        <v>889081</v>
      </c>
      <c r="AK26" s="110">
        <v>0</v>
      </c>
      <c r="AL26" s="110">
        <v>0</v>
      </c>
      <c r="AM26" s="121">
        <v>84965</v>
      </c>
      <c r="AN26" s="110">
        <v>84965</v>
      </c>
      <c r="AO26" s="121">
        <v>0</v>
      </c>
      <c r="AP26" s="110">
        <v>0</v>
      </c>
      <c r="AQ26" s="110">
        <v>0</v>
      </c>
      <c r="AR26" s="110">
        <v>0</v>
      </c>
      <c r="AS26" s="110">
        <v>0</v>
      </c>
      <c r="AT26" s="110">
        <v>0</v>
      </c>
      <c r="AU26" s="110"/>
      <c r="AV26" s="110"/>
      <c r="AW26" s="110">
        <v>0</v>
      </c>
      <c r="AX26" s="110"/>
      <c r="AY26" s="110">
        <v>0</v>
      </c>
      <c r="AZ26" s="110"/>
      <c r="BA26" s="110"/>
      <c r="BB26" s="110">
        <v>84965</v>
      </c>
      <c r="BC26" s="110">
        <v>84965</v>
      </c>
      <c r="BD26" s="110">
        <v>0</v>
      </c>
      <c r="BE26" s="110">
        <v>0</v>
      </c>
      <c r="BF26" s="110"/>
      <c r="BG26" s="110">
        <v>0</v>
      </c>
      <c r="BH26" s="110"/>
      <c r="BI26" s="110">
        <v>0</v>
      </c>
      <c r="BJ26" s="110"/>
      <c r="BK26" s="110"/>
      <c r="BL26" s="110">
        <v>0</v>
      </c>
      <c r="BM26" s="110"/>
      <c r="BN26" s="110">
        <v>0</v>
      </c>
      <c r="BO26" s="110"/>
      <c r="BP26" s="110"/>
      <c r="BQ26" s="110"/>
      <c r="BR26" s="110"/>
      <c r="BS26" s="110">
        <v>0</v>
      </c>
      <c r="BT26" s="110">
        <v>0</v>
      </c>
      <c r="BU26" s="110">
        <v>0</v>
      </c>
      <c r="BV26" s="114"/>
      <c r="BW26" s="114"/>
      <c r="BX26" s="114"/>
      <c r="BY26" s="114"/>
      <c r="BZ26" s="114"/>
      <c r="CA26" s="114"/>
    </row>
    <row r="27" spans="1:79" ht="18.75" x14ac:dyDescent="0.25">
      <c r="A27" s="128">
        <v>12</v>
      </c>
      <c r="B27" s="129" t="s">
        <v>90</v>
      </c>
      <c r="C27" s="99">
        <v>3061100</v>
      </c>
      <c r="D27" s="99">
        <f t="shared" si="4"/>
        <v>0</v>
      </c>
      <c r="E27" s="99">
        <v>3061100</v>
      </c>
      <c r="F27" s="99">
        <f t="shared" si="5"/>
        <v>3061100</v>
      </c>
      <c r="G27" s="110">
        <v>0</v>
      </c>
      <c r="H27" s="110">
        <v>0</v>
      </c>
      <c r="I27" s="110">
        <v>140500</v>
      </c>
      <c r="J27" s="110">
        <v>0</v>
      </c>
      <c r="K27" s="110">
        <v>0</v>
      </c>
      <c r="L27" s="110">
        <v>0</v>
      </c>
      <c r="M27" s="110">
        <v>0</v>
      </c>
      <c r="N27" s="110">
        <v>0</v>
      </c>
      <c r="O27" s="110">
        <v>0</v>
      </c>
      <c r="P27" s="110">
        <v>0</v>
      </c>
      <c r="Q27" s="110">
        <v>0</v>
      </c>
      <c r="R27" s="110">
        <f t="shared" si="6"/>
        <v>2222211</v>
      </c>
      <c r="S27" s="110">
        <v>0</v>
      </c>
      <c r="T27" s="110">
        <v>0</v>
      </c>
      <c r="U27" s="110">
        <v>0</v>
      </c>
      <c r="V27" s="110">
        <v>0</v>
      </c>
      <c r="W27" s="110">
        <v>0</v>
      </c>
      <c r="X27" s="110">
        <v>0</v>
      </c>
      <c r="Y27" s="110">
        <v>210511</v>
      </c>
      <c r="Z27" s="110">
        <v>0</v>
      </c>
      <c r="AA27" s="110">
        <v>0</v>
      </c>
      <c r="AB27" s="110">
        <v>0</v>
      </c>
      <c r="AC27" s="110">
        <v>2000000</v>
      </c>
      <c r="AD27" s="110">
        <v>11700</v>
      </c>
      <c r="AE27" s="110">
        <v>0</v>
      </c>
      <c r="AF27" s="110">
        <v>0</v>
      </c>
      <c r="AG27" s="110"/>
      <c r="AH27" s="110"/>
      <c r="AI27" s="110"/>
      <c r="AJ27" s="110">
        <v>698389</v>
      </c>
      <c r="AK27" s="110">
        <v>0</v>
      </c>
      <c r="AL27" s="110">
        <v>0</v>
      </c>
      <c r="AM27" s="121">
        <v>0</v>
      </c>
      <c r="AN27" s="110">
        <v>0</v>
      </c>
      <c r="AO27" s="121">
        <v>0</v>
      </c>
      <c r="AP27" s="110">
        <v>0</v>
      </c>
      <c r="AQ27" s="110">
        <v>0</v>
      </c>
      <c r="AR27" s="110">
        <v>0</v>
      </c>
      <c r="AS27" s="110">
        <v>0</v>
      </c>
      <c r="AT27" s="110">
        <v>0</v>
      </c>
      <c r="AU27" s="110"/>
      <c r="AV27" s="110"/>
      <c r="AW27" s="110">
        <v>0</v>
      </c>
      <c r="AX27" s="110"/>
      <c r="AY27" s="110">
        <v>0</v>
      </c>
      <c r="AZ27" s="110"/>
      <c r="BA27" s="110"/>
      <c r="BB27" s="110">
        <v>0</v>
      </c>
      <c r="BC27" s="110">
        <v>0</v>
      </c>
      <c r="BD27" s="110">
        <v>0</v>
      </c>
      <c r="BE27" s="110">
        <v>0</v>
      </c>
      <c r="BF27" s="110"/>
      <c r="BG27" s="110">
        <v>0</v>
      </c>
      <c r="BH27" s="110"/>
      <c r="BI27" s="110">
        <v>0</v>
      </c>
      <c r="BJ27" s="110"/>
      <c r="BK27" s="110"/>
      <c r="BL27" s="110">
        <v>0</v>
      </c>
      <c r="BM27" s="110"/>
      <c r="BN27" s="110">
        <v>0</v>
      </c>
      <c r="BO27" s="110"/>
      <c r="BP27" s="110"/>
      <c r="BQ27" s="110"/>
      <c r="BR27" s="110"/>
      <c r="BS27" s="110">
        <v>0</v>
      </c>
      <c r="BT27" s="110">
        <v>0</v>
      </c>
      <c r="BU27" s="110">
        <v>0</v>
      </c>
      <c r="BV27" s="114"/>
      <c r="BW27" s="114"/>
      <c r="BX27" s="114"/>
      <c r="BY27" s="114"/>
      <c r="BZ27" s="114"/>
      <c r="CA27" s="114"/>
    </row>
    <row r="28" spans="1:79" ht="37.5" x14ac:dyDescent="0.25">
      <c r="A28" s="128">
        <v>13</v>
      </c>
      <c r="B28" s="129" t="s">
        <v>91</v>
      </c>
      <c r="C28" s="99">
        <v>78183900</v>
      </c>
      <c r="D28" s="99">
        <f t="shared" si="4"/>
        <v>0</v>
      </c>
      <c r="E28" s="99">
        <v>64650000</v>
      </c>
      <c r="F28" s="99">
        <f t="shared" si="5"/>
        <v>64650000</v>
      </c>
      <c r="G28" s="110">
        <v>0</v>
      </c>
      <c r="H28" s="110">
        <v>0</v>
      </c>
      <c r="I28" s="110">
        <v>1952358</v>
      </c>
      <c r="J28" s="110">
        <v>974674</v>
      </c>
      <c r="K28" s="110">
        <v>200000</v>
      </c>
      <c r="L28" s="110">
        <v>20000</v>
      </c>
      <c r="M28" s="110">
        <v>0</v>
      </c>
      <c r="N28" s="110">
        <v>80000</v>
      </c>
      <c r="O28" s="110">
        <v>0</v>
      </c>
      <c r="P28" s="110">
        <v>0</v>
      </c>
      <c r="Q28" s="110">
        <v>0</v>
      </c>
      <c r="R28" s="110">
        <f t="shared" si="6"/>
        <v>61247968</v>
      </c>
      <c r="S28" s="110">
        <v>60661868</v>
      </c>
      <c r="T28" s="110">
        <v>0</v>
      </c>
      <c r="U28" s="110">
        <v>3000</v>
      </c>
      <c r="V28" s="110">
        <v>0</v>
      </c>
      <c r="W28" s="110">
        <v>0</v>
      </c>
      <c r="X28" s="110">
        <v>2000</v>
      </c>
      <c r="Y28" s="110">
        <v>0</v>
      </c>
      <c r="Z28" s="110">
        <v>0</v>
      </c>
      <c r="AA28" s="110">
        <v>0</v>
      </c>
      <c r="AB28" s="110">
        <v>0</v>
      </c>
      <c r="AC28" s="110">
        <v>50000</v>
      </c>
      <c r="AD28" s="110">
        <v>91100</v>
      </c>
      <c r="AE28" s="110">
        <v>0</v>
      </c>
      <c r="AF28" s="110">
        <v>440000</v>
      </c>
      <c r="AG28" s="110"/>
      <c r="AH28" s="110"/>
      <c r="AI28" s="110"/>
      <c r="AJ28" s="110">
        <v>175000</v>
      </c>
      <c r="AK28" s="110">
        <v>0</v>
      </c>
      <c r="AL28" s="110">
        <v>0</v>
      </c>
      <c r="AM28" s="121">
        <v>13533900</v>
      </c>
      <c r="AN28" s="110">
        <v>13533900</v>
      </c>
      <c r="AO28" s="121">
        <v>0</v>
      </c>
      <c r="AP28" s="110">
        <v>0</v>
      </c>
      <c r="AQ28" s="110">
        <v>1436273</v>
      </c>
      <c r="AR28" s="110">
        <v>0</v>
      </c>
      <c r="AS28" s="110">
        <v>0</v>
      </c>
      <c r="AT28" s="110">
        <v>0</v>
      </c>
      <c r="AU28" s="110"/>
      <c r="AV28" s="110"/>
      <c r="AW28" s="110">
        <v>0</v>
      </c>
      <c r="AX28" s="110"/>
      <c r="AY28" s="110">
        <v>0</v>
      </c>
      <c r="AZ28" s="110"/>
      <c r="BA28" s="110"/>
      <c r="BB28" s="110">
        <v>12097627</v>
      </c>
      <c r="BC28" s="110">
        <v>12097627</v>
      </c>
      <c r="BD28" s="110">
        <v>0</v>
      </c>
      <c r="BE28" s="110">
        <v>0</v>
      </c>
      <c r="BF28" s="110"/>
      <c r="BG28" s="110">
        <v>0</v>
      </c>
      <c r="BH28" s="110"/>
      <c r="BI28" s="110">
        <v>0</v>
      </c>
      <c r="BJ28" s="110"/>
      <c r="BK28" s="110"/>
      <c r="BL28" s="110">
        <v>0</v>
      </c>
      <c r="BM28" s="110"/>
      <c r="BN28" s="110">
        <v>0</v>
      </c>
      <c r="BO28" s="110"/>
      <c r="BP28" s="110"/>
      <c r="BQ28" s="110"/>
      <c r="BR28" s="110"/>
      <c r="BS28" s="110">
        <v>0</v>
      </c>
      <c r="BT28" s="110">
        <v>0</v>
      </c>
      <c r="BU28" s="110">
        <v>0</v>
      </c>
      <c r="BV28" s="114"/>
      <c r="BW28" s="114"/>
      <c r="BX28" s="114"/>
      <c r="BY28" s="114"/>
      <c r="BZ28" s="114"/>
      <c r="CA28" s="114"/>
    </row>
    <row r="29" spans="1:79" ht="18.75" x14ac:dyDescent="0.25">
      <c r="A29" s="128">
        <v>14</v>
      </c>
      <c r="B29" s="129" t="s">
        <v>92</v>
      </c>
      <c r="C29" s="99">
        <v>3093332</v>
      </c>
      <c r="D29" s="99">
        <f t="shared" si="4"/>
        <v>0</v>
      </c>
      <c r="E29" s="99">
        <v>2687000</v>
      </c>
      <c r="F29" s="99">
        <f t="shared" si="5"/>
        <v>2687000</v>
      </c>
      <c r="G29" s="110">
        <v>0</v>
      </c>
      <c r="H29" s="110">
        <v>0</v>
      </c>
      <c r="I29" s="110">
        <v>584200</v>
      </c>
      <c r="J29" s="110">
        <v>678600</v>
      </c>
      <c r="K29" s="110">
        <v>0</v>
      </c>
      <c r="L29" s="110">
        <v>0</v>
      </c>
      <c r="M29" s="110">
        <v>0</v>
      </c>
      <c r="N29" s="110">
        <v>0</v>
      </c>
      <c r="O29" s="110">
        <v>44000</v>
      </c>
      <c r="P29" s="110">
        <v>0</v>
      </c>
      <c r="Q29" s="110">
        <v>0</v>
      </c>
      <c r="R29" s="110">
        <f t="shared" si="6"/>
        <v>380200</v>
      </c>
      <c r="S29" s="110">
        <v>0</v>
      </c>
      <c r="T29" s="110">
        <v>0</v>
      </c>
      <c r="U29" s="110">
        <v>0</v>
      </c>
      <c r="V29" s="110">
        <v>0</v>
      </c>
      <c r="W29" s="110">
        <v>0</v>
      </c>
      <c r="X29" s="110">
        <v>0</v>
      </c>
      <c r="Y29" s="110">
        <v>0</v>
      </c>
      <c r="Z29" s="110">
        <v>0</v>
      </c>
      <c r="AA29" s="110">
        <v>0</v>
      </c>
      <c r="AB29" s="110">
        <v>0</v>
      </c>
      <c r="AC29" s="110">
        <v>335400</v>
      </c>
      <c r="AD29" s="110">
        <v>44800</v>
      </c>
      <c r="AE29" s="110">
        <v>0</v>
      </c>
      <c r="AF29" s="110">
        <v>0</v>
      </c>
      <c r="AG29" s="110"/>
      <c r="AH29" s="110"/>
      <c r="AI29" s="110"/>
      <c r="AJ29" s="110">
        <v>1000000</v>
      </c>
      <c r="AK29" s="110">
        <v>0</v>
      </c>
      <c r="AL29" s="110">
        <v>0</v>
      </c>
      <c r="AM29" s="121">
        <v>406332</v>
      </c>
      <c r="AN29" s="110">
        <v>406332</v>
      </c>
      <c r="AO29" s="121">
        <v>0</v>
      </c>
      <c r="AP29" s="110">
        <v>0</v>
      </c>
      <c r="AQ29" s="110">
        <v>406332</v>
      </c>
      <c r="AR29" s="110">
        <v>0</v>
      </c>
      <c r="AS29" s="110">
        <v>0</v>
      </c>
      <c r="AT29" s="110">
        <v>0</v>
      </c>
      <c r="AU29" s="110"/>
      <c r="AV29" s="110"/>
      <c r="AW29" s="110">
        <v>0</v>
      </c>
      <c r="AX29" s="110"/>
      <c r="AY29" s="110">
        <v>0</v>
      </c>
      <c r="AZ29" s="110"/>
      <c r="BA29" s="110"/>
      <c r="BB29" s="110">
        <v>0</v>
      </c>
      <c r="BC29" s="110">
        <v>0</v>
      </c>
      <c r="BD29" s="110">
        <v>0</v>
      </c>
      <c r="BE29" s="110">
        <v>0</v>
      </c>
      <c r="BF29" s="110"/>
      <c r="BG29" s="110">
        <v>0</v>
      </c>
      <c r="BH29" s="110"/>
      <c r="BI29" s="110">
        <v>0</v>
      </c>
      <c r="BJ29" s="110"/>
      <c r="BK29" s="110"/>
      <c r="BL29" s="110">
        <v>0</v>
      </c>
      <c r="BM29" s="110"/>
      <c r="BN29" s="110">
        <v>0</v>
      </c>
      <c r="BO29" s="110"/>
      <c r="BP29" s="110"/>
      <c r="BQ29" s="110"/>
      <c r="BR29" s="110"/>
      <c r="BS29" s="110">
        <v>0</v>
      </c>
      <c r="BT29" s="110">
        <v>0</v>
      </c>
      <c r="BU29" s="110">
        <v>0</v>
      </c>
      <c r="BV29" s="114"/>
      <c r="BW29" s="114"/>
      <c r="BX29" s="114"/>
      <c r="BY29" s="114"/>
      <c r="BZ29" s="114"/>
      <c r="CA29" s="114"/>
    </row>
    <row r="30" spans="1:79" ht="18.75" x14ac:dyDescent="0.25">
      <c r="A30" s="128">
        <v>15</v>
      </c>
      <c r="B30" s="129" t="s">
        <v>93</v>
      </c>
      <c r="C30" s="99">
        <v>304104741</v>
      </c>
      <c r="D30" s="99">
        <f t="shared" si="4"/>
        <v>0</v>
      </c>
      <c r="E30" s="99">
        <v>273427800</v>
      </c>
      <c r="F30" s="99">
        <f t="shared" si="5"/>
        <v>273427800</v>
      </c>
      <c r="G30" s="110">
        <v>482</v>
      </c>
      <c r="H30" s="110">
        <v>0</v>
      </c>
      <c r="I30" s="110">
        <v>81557</v>
      </c>
      <c r="J30" s="110">
        <v>6400</v>
      </c>
      <c r="K30" s="110">
        <v>0</v>
      </c>
      <c r="L30" s="110">
        <v>0</v>
      </c>
      <c r="M30" s="110">
        <v>0</v>
      </c>
      <c r="N30" s="110">
        <v>0</v>
      </c>
      <c r="O30" s="110">
        <v>0</v>
      </c>
      <c r="P30" s="110">
        <v>0</v>
      </c>
      <c r="Q30" s="110">
        <v>0</v>
      </c>
      <c r="R30" s="110">
        <f t="shared" si="6"/>
        <v>273189361</v>
      </c>
      <c r="S30" s="110">
        <v>0</v>
      </c>
      <c r="T30" s="110">
        <v>0</v>
      </c>
      <c r="U30" s="110">
        <v>273034052</v>
      </c>
      <c r="V30" s="110">
        <v>0</v>
      </c>
      <c r="W30" s="110">
        <v>0</v>
      </c>
      <c r="X30" s="110">
        <v>0</v>
      </c>
      <c r="Y30" s="110">
        <v>0</v>
      </c>
      <c r="Z30" s="110">
        <v>0</v>
      </c>
      <c r="AA30" s="110">
        <v>0</v>
      </c>
      <c r="AB30" s="110">
        <v>0</v>
      </c>
      <c r="AC30" s="110">
        <v>135000</v>
      </c>
      <c r="AD30" s="110">
        <v>20309</v>
      </c>
      <c r="AE30" s="110">
        <v>0</v>
      </c>
      <c r="AF30" s="110">
        <v>0</v>
      </c>
      <c r="AG30" s="110"/>
      <c r="AH30" s="110"/>
      <c r="AI30" s="110"/>
      <c r="AJ30" s="110">
        <v>150000</v>
      </c>
      <c r="AK30" s="110">
        <v>0</v>
      </c>
      <c r="AL30" s="110">
        <v>0</v>
      </c>
      <c r="AM30" s="121">
        <v>30676941</v>
      </c>
      <c r="AN30" s="110">
        <v>30676941</v>
      </c>
      <c r="AO30" s="121">
        <v>0</v>
      </c>
      <c r="AP30" s="110">
        <v>0</v>
      </c>
      <c r="AQ30" s="110">
        <v>0</v>
      </c>
      <c r="AR30" s="110">
        <v>0</v>
      </c>
      <c r="AS30" s="110">
        <v>0</v>
      </c>
      <c r="AT30" s="110">
        <v>0</v>
      </c>
      <c r="AU30" s="110"/>
      <c r="AV30" s="110"/>
      <c r="AW30" s="110">
        <v>0</v>
      </c>
      <c r="AX30" s="110"/>
      <c r="AY30" s="110">
        <v>0</v>
      </c>
      <c r="AZ30" s="110"/>
      <c r="BA30" s="110"/>
      <c r="BB30" s="110">
        <v>30676941</v>
      </c>
      <c r="BC30" s="110">
        <v>0</v>
      </c>
      <c r="BD30" s="110">
        <v>0</v>
      </c>
      <c r="BE30" s="110">
        <v>30676941</v>
      </c>
      <c r="BF30" s="110"/>
      <c r="BG30" s="110">
        <v>0</v>
      </c>
      <c r="BH30" s="110"/>
      <c r="BI30" s="110">
        <v>0</v>
      </c>
      <c r="BJ30" s="110"/>
      <c r="BK30" s="110"/>
      <c r="BL30" s="110">
        <v>0</v>
      </c>
      <c r="BM30" s="110"/>
      <c r="BN30" s="110">
        <v>0</v>
      </c>
      <c r="BO30" s="110"/>
      <c r="BP30" s="110"/>
      <c r="BQ30" s="110"/>
      <c r="BR30" s="110"/>
      <c r="BS30" s="110">
        <v>0</v>
      </c>
      <c r="BT30" s="110">
        <v>0</v>
      </c>
      <c r="BU30" s="110">
        <v>0</v>
      </c>
      <c r="BV30" s="114"/>
      <c r="BW30" s="114"/>
      <c r="BX30" s="114"/>
      <c r="BY30" s="114"/>
      <c r="BZ30" s="114"/>
      <c r="CA30" s="114"/>
    </row>
    <row r="31" spans="1:79" ht="18.75" x14ac:dyDescent="0.25">
      <c r="A31" s="128">
        <v>16</v>
      </c>
      <c r="B31" s="129" t="s">
        <v>94</v>
      </c>
      <c r="C31" s="99">
        <v>3006900</v>
      </c>
      <c r="D31" s="99">
        <f t="shared" si="4"/>
        <v>0</v>
      </c>
      <c r="E31" s="99">
        <v>2888900</v>
      </c>
      <c r="F31" s="99">
        <f t="shared" si="5"/>
        <v>2888900</v>
      </c>
      <c r="G31" s="110">
        <v>0</v>
      </c>
      <c r="H31" s="110">
        <v>0</v>
      </c>
      <c r="I31" s="110">
        <v>1909969</v>
      </c>
      <c r="J31" s="110">
        <v>51000</v>
      </c>
      <c r="K31" s="110">
        <v>540000</v>
      </c>
      <c r="L31" s="110">
        <v>0</v>
      </c>
      <c r="M31" s="110">
        <v>0</v>
      </c>
      <c r="N31" s="110">
        <v>0</v>
      </c>
      <c r="O31" s="110">
        <v>14631</v>
      </c>
      <c r="P31" s="110">
        <v>0</v>
      </c>
      <c r="Q31" s="110">
        <v>0</v>
      </c>
      <c r="R31" s="110">
        <f t="shared" si="6"/>
        <v>93200</v>
      </c>
      <c r="S31" s="110">
        <v>0</v>
      </c>
      <c r="T31" s="110">
        <v>0</v>
      </c>
      <c r="U31" s="110">
        <v>0</v>
      </c>
      <c r="V31" s="110">
        <v>0</v>
      </c>
      <c r="W31" s="110">
        <v>0</v>
      </c>
      <c r="X31" s="110">
        <v>0</v>
      </c>
      <c r="Y31" s="110">
        <v>0</v>
      </c>
      <c r="Z31" s="110">
        <v>0</v>
      </c>
      <c r="AA31" s="110">
        <v>0</v>
      </c>
      <c r="AB31" s="110">
        <v>0</v>
      </c>
      <c r="AC31" s="110">
        <v>28000</v>
      </c>
      <c r="AD31" s="110">
        <v>65200</v>
      </c>
      <c r="AE31" s="110">
        <v>0</v>
      </c>
      <c r="AF31" s="110">
        <v>0</v>
      </c>
      <c r="AG31" s="110"/>
      <c r="AH31" s="110"/>
      <c r="AI31" s="110"/>
      <c r="AJ31" s="110">
        <v>280100</v>
      </c>
      <c r="AK31" s="110">
        <v>0</v>
      </c>
      <c r="AL31" s="110">
        <v>0</v>
      </c>
      <c r="AM31" s="121">
        <v>118000</v>
      </c>
      <c r="AN31" s="110">
        <v>118000</v>
      </c>
      <c r="AO31" s="121">
        <v>0</v>
      </c>
      <c r="AP31" s="110">
        <v>0</v>
      </c>
      <c r="AQ31" s="110">
        <v>118000</v>
      </c>
      <c r="AR31" s="110">
        <v>0</v>
      </c>
      <c r="AS31" s="110">
        <v>0</v>
      </c>
      <c r="AT31" s="110">
        <v>0</v>
      </c>
      <c r="AU31" s="110"/>
      <c r="AV31" s="110"/>
      <c r="AW31" s="110">
        <v>0</v>
      </c>
      <c r="AX31" s="110"/>
      <c r="AY31" s="110">
        <v>0</v>
      </c>
      <c r="AZ31" s="110"/>
      <c r="BA31" s="110"/>
      <c r="BB31" s="110">
        <v>0</v>
      </c>
      <c r="BC31" s="110">
        <v>0</v>
      </c>
      <c r="BD31" s="110">
        <v>0</v>
      </c>
      <c r="BE31" s="110">
        <v>0</v>
      </c>
      <c r="BF31" s="110"/>
      <c r="BG31" s="110">
        <v>0</v>
      </c>
      <c r="BH31" s="110"/>
      <c r="BI31" s="110">
        <v>0</v>
      </c>
      <c r="BJ31" s="110"/>
      <c r="BK31" s="110"/>
      <c r="BL31" s="110">
        <v>0</v>
      </c>
      <c r="BM31" s="110"/>
      <c r="BN31" s="110">
        <v>0</v>
      </c>
      <c r="BO31" s="110"/>
      <c r="BP31" s="110"/>
      <c r="BQ31" s="110"/>
      <c r="BR31" s="110"/>
      <c r="BS31" s="110">
        <v>0</v>
      </c>
      <c r="BT31" s="110">
        <v>0</v>
      </c>
      <c r="BU31" s="110">
        <v>0</v>
      </c>
      <c r="BV31" s="114"/>
      <c r="BW31" s="114"/>
      <c r="BX31" s="114"/>
      <c r="BY31" s="114"/>
      <c r="BZ31" s="114"/>
      <c r="CA31" s="114"/>
    </row>
    <row r="32" spans="1:79" ht="18.75" x14ac:dyDescent="0.25">
      <c r="A32" s="128">
        <v>17</v>
      </c>
      <c r="B32" s="129" t="s">
        <v>95</v>
      </c>
      <c r="C32" s="99">
        <v>2424071</v>
      </c>
      <c r="D32" s="99">
        <f t="shared" si="4"/>
        <v>0</v>
      </c>
      <c r="E32" s="99">
        <v>2424071</v>
      </c>
      <c r="F32" s="99">
        <f t="shared" si="5"/>
        <v>2424071</v>
      </c>
      <c r="G32" s="110">
        <v>0</v>
      </c>
      <c r="H32" s="110">
        <v>0</v>
      </c>
      <c r="I32" s="110">
        <v>38000</v>
      </c>
      <c r="J32" s="110">
        <v>100000</v>
      </c>
      <c r="K32" s="110">
        <v>0</v>
      </c>
      <c r="L32" s="110">
        <v>102000</v>
      </c>
      <c r="M32" s="110">
        <v>0</v>
      </c>
      <c r="N32" s="110">
        <v>0</v>
      </c>
      <c r="O32" s="110">
        <v>0</v>
      </c>
      <c r="P32" s="110">
        <v>0</v>
      </c>
      <c r="Q32" s="110">
        <v>0</v>
      </c>
      <c r="R32" s="110">
        <f t="shared" si="6"/>
        <v>2095071</v>
      </c>
      <c r="S32" s="110">
        <v>0</v>
      </c>
      <c r="T32" s="110">
        <v>0</v>
      </c>
      <c r="U32" s="110">
        <v>0</v>
      </c>
      <c r="V32" s="110">
        <v>0</v>
      </c>
      <c r="W32" s="110">
        <v>0</v>
      </c>
      <c r="X32" s="110">
        <v>0</v>
      </c>
      <c r="Y32" s="110">
        <v>0</v>
      </c>
      <c r="Z32" s="110">
        <v>0</v>
      </c>
      <c r="AA32" s="110">
        <v>274600</v>
      </c>
      <c r="AB32" s="110">
        <v>18700</v>
      </c>
      <c r="AC32" s="110">
        <v>1785000</v>
      </c>
      <c r="AD32" s="110">
        <v>16771</v>
      </c>
      <c r="AE32" s="110">
        <v>0</v>
      </c>
      <c r="AF32" s="110">
        <v>0</v>
      </c>
      <c r="AG32" s="110"/>
      <c r="AH32" s="110"/>
      <c r="AI32" s="110"/>
      <c r="AJ32" s="110">
        <v>89000</v>
      </c>
      <c r="AK32" s="110">
        <v>0</v>
      </c>
      <c r="AL32" s="110">
        <v>0</v>
      </c>
      <c r="AM32" s="121">
        <v>0</v>
      </c>
      <c r="AN32" s="110">
        <v>0</v>
      </c>
      <c r="AO32" s="121">
        <v>0</v>
      </c>
      <c r="AP32" s="110">
        <v>0</v>
      </c>
      <c r="AQ32" s="110">
        <v>0</v>
      </c>
      <c r="AR32" s="110">
        <v>0</v>
      </c>
      <c r="AS32" s="110">
        <v>0</v>
      </c>
      <c r="AT32" s="110">
        <v>0</v>
      </c>
      <c r="AU32" s="110"/>
      <c r="AV32" s="110"/>
      <c r="AW32" s="110">
        <v>0</v>
      </c>
      <c r="AX32" s="110"/>
      <c r="AY32" s="110">
        <v>0</v>
      </c>
      <c r="AZ32" s="110"/>
      <c r="BA32" s="110"/>
      <c r="BB32" s="110">
        <v>0</v>
      </c>
      <c r="BC32" s="110">
        <v>0</v>
      </c>
      <c r="BD32" s="110">
        <v>0</v>
      </c>
      <c r="BE32" s="110">
        <v>0</v>
      </c>
      <c r="BF32" s="110"/>
      <c r="BG32" s="110">
        <v>0</v>
      </c>
      <c r="BH32" s="110"/>
      <c r="BI32" s="110">
        <v>0</v>
      </c>
      <c r="BJ32" s="110"/>
      <c r="BK32" s="110"/>
      <c r="BL32" s="110">
        <v>0</v>
      </c>
      <c r="BM32" s="110"/>
      <c r="BN32" s="110">
        <v>0</v>
      </c>
      <c r="BO32" s="110"/>
      <c r="BP32" s="110"/>
      <c r="BQ32" s="110"/>
      <c r="BR32" s="110"/>
      <c r="BS32" s="110">
        <v>0</v>
      </c>
      <c r="BT32" s="110">
        <v>0</v>
      </c>
      <c r="BU32" s="110">
        <v>0</v>
      </c>
      <c r="BV32" s="114"/>
      <c r="BW32" s="114"/>
      <c r="BX32" s="114"/>
      <c r="BY32" s="114"/>
      <c r="BZ32" s="114"/>
      <c r="CA32" s="114"/>
    </row>
    <row r="33" spans="1:79" ht="18.75" x14ac:dyDescent="0.25">
      <c r="A33" s="128">
        <v>18</v>
      </c>
      <c r="B33" s="129" t="s">
        <v>96</v>
      </c>
      <c r="C33" s="99">
        <v>8260000</v>
      </c>
      <c r="D33" s="99">
        <f t="shared" si="4"/>
        <v>0</v>
      </c>
      <c r="E33" s="99">
        <v>2260000</v>
      </c>
      <c r="F33" s="99">
        <f t="shared" si="5"/>
        <v>2260000</v>
      </c>
      <c r="G33" s="110">
        <v>0</v>
      </c>
      <c r="H33" s="110">
        <v>0</v>
      </c>
      <c r="I33" s="110">
        <v>120000</v>
      </c>
      <c r="J33" s="110">
        <v>979670</v>
      </c>
      <c r="K33" s="110">
        <v>0</v>
      </c>
      <c r="L33" s="110">
        <v>0</v>
      </c>
      <c r="M33" s="110">
        <v>0</v>
      </c>
      <c r="N33" s="110">
        <v>0</v>
      </c>
      <c r="O33" s="110">
        <v>0</v>
      </c>
      <c r="P33" s="110">
        <v>0</v>
      </c>
      <c r="Q33" s="110">
        <v>0</v>
      </c>
      <c r="R33" s="110">
        <f t="shared" si="6"/>
        <v>470330</v>
      </c>
      <c r="S33" s="110">
        <v>0</v>
      </c>
      <c r="T33" s="110">
        <v>0</v>
      </c>
      <c r="U33" s="110">
        <v>0</v>
      </c>
      <c r="V33" s="110">
        <v>0</v>
      </c>
      <c r="W33" s="110">
        <v>0</v>
      </c>
      <c r="X33" s="110">
        <v>0</v>
      </c>
      <c r="Y33" s="110">
        <v>0</v>
      </c>
      <c r="Z33" s="110">
        <v>0</v>
      </c>
      <c r="AA33" s="110">
        <v>0</v>
      </c>
      <c r="AB33" s="110">
        <v>0</v>
      </c>
      <c r="AC33" s="110">
        <v>0</v>
      </c>
      <c r="AD33" s="110">
        <v>10330</v>
      </c>
      <c r="AE33" s="110">
        <v>0</v>
      </c>
      <c r="AF33" s="110">
        <v>460000</v>
      </c>
      <c r="AG33" s="110"/>
      <c r="AH33" s="110"/>
      <c r="AI33" s="110"/>
      <c r="AJ33" s="110">
        <v>690000</v>
      </c>
      <c r="AK33" s="110">
        <v>0</v>
      </c>
      <c r="AL33" s="110">
        <v>0</v>
      </c>
      <c r="AM33" s="121">
        <v>6000000</v>
      </c>
      <c r="AN33" s="110">
        <v>6000000</v>
      </c>
      <c r="AO33" s="121">
        <v>0</v>
      </c>
      <c r="AP33" s="110">
        <v>0</v>
      </c>
      <c r="AQ33" s="110">
        <v>0</v>
      </c>
      <c r="AR33" s="110">
        <v>6000000</v>
      </c>
      <c r="AS33" s="110">
        <v>0</v>
      </c>
      <c r="AT33" s="110">
        <v>0</v>
      </c>
      <c r="AU33" s="110"/>
      <c r="AV33" s="110"/>
      <c r="AW33" s="110">
        <v>0</v>
      </c>
      <c r="AX33" s="110"/>
      <c r="AY33" s="110">
        <v>0</v>
      </c>
      <c r="AZ33" s="110"/>
      <c r="BA33" s="110"/>
      <c r="BB33" s="110">
        <v>0</v>
      </c>
      <c r="BC33" s="110">
        <v>0</v>
      </c>
      <c r="BD33" s="110">
        <v>0</v>
      </c>
      <c r="BE33" s="110">
        <v>0</v>
      </c>
      <c r="BF33" s="110"/>
      <c r="BG33" s="110">
        <v>0</v>
      </c>
      <c r="BH33" s="110"/>
      <c r="BI33" s="110">
        <v>0</v>
      </c>
      <c r="BJ33" s="110"/>
      <c r="BK33" s="110"/>
      <c r="BL33" s="110">
        <v>0</v>
      </c>
      <c r="BM33" s="110"/>
      <c r="BN33" s="110">
        <v>0</v>
      </c>
      <c r="BO33" s="110"/>
      <c r="BP33" s="110"/>
      <c r="BQ33" s="110"/>
      <c r="BR33" s="110"/>
      <c r="BS33" s="110">
        <v>0</v>
      </c>
      <c r="BT33" s="110">
        <v>0</v>
      </c>
      <c r="BU33" s="110">
        <v>0</v>
      </c>
      <c r="BV33" s="114"/>
      <c r="BW33" s="114"/>
      <c r="BX33" s="114"/>
      <c r="BY33" s="114"/>
      <c r="BZ33" s="114"/>
      <c r="CA33" s="114"/>
    </row>
    <row r="34" spans="1:79" ht="18.75" x14ac:dyDescent="0.25">
      <c r="A34" s="128">
        <v>19</v>
      </c>
      <c r="B34" s="129" t="s">
        <v>97</v>
      </c>
      <c r="C34" s="99">
        <v>6888050</v>
      </c>
      <c r="D34" s="99">
        <f t="shared" si="4"/>
        <v>0</v>
      </c>
      <c r="E34" s="99">
        <v>3000400</v>
      </c>
      <c r="F34" s="99">
        <f t="shared" si="5"/>
        <v>3000400</v>
      </c>
      <c r="G34" s="110">
        <v>0</v>
      </c>
      <c r="H34" s="110">
        <v>0</v>
      </c>
      <c r="I34" s="110">
        <v>2694476</v>
      </c>
      <c r="J34" s="110">
        <v>201424</v>
      </c>
      <c r="K34" s="110">
        <v>0</v>
      </c>
      <c r="L34" s="110">
        <v>0</v>
      </c>
      <c r="M34" s="110">
        <v>0</v>
      </c>
      <c r="N34" s="110">
        <v>0</v>
      </c>
      <c r="O34" s="110">
        <v>0</v>
      </c>
      <c r="P34" s="110">
        <v>0</v>
      </c>
      <c r="Q34" s="110">
        <v>0</v>
      </c>
      <c r="R34" s="110">
        <f t="shared" si="6"/>
        <v>104500</v>
      </c>
      <c r="S34" s="110">
        <v>2500</v>
      </c>
      <c r="T34" s="110">
        <v>0</v>
      </c>
      <c r="U34" s="110">
        <v>0</v>
      </c>
      <c r="V34" s="110">
        <v>0</v>
      </c>
      <c r="W34" s="110">
        <v>0</v>
      </c>
      <c r="X34" s="110">
        <v>0</v>
      </c>
      <c r="Y34" s="110">
        <v>0</v>
      </c>
      <c r="Z34" s="110">
        <v>0</v>
      </c>
      <c r="AA34" s="110">
        <v>0</v>
      </c>
      <c r="AB34" s="110">
        <v>0</v>
      </c>
      <c r="AC34" s="110">
        <v>90000</v>
      </c>
      <c r="AD34" s="110">
        <v>12000</v>
      </c>
      <c r="AE34" s="110">
        <v>0</v>
      </c>
      <c r="AF34" s="110">
        <v>0</v>
      </c>
      <c r="AG34" s="110"/>
      <c r="AH34" s="110"/>
      <c r="AI34" s="110"/>
      <c r="AJ34" s="110">
        <v>0</v>
      </c>
      <c r="AK34" s="110">
        <v>0</v>
      </c>
      <c r="AL34" s="110">
        <v>0</v>
      </c>
      <c r="AM34" s="121">
        <v>3887650</v>
      </c>
      <c r="AN34" s="110">
        <v>3887650</v>
      </c>
      <c r="AO34" s="121">
        <v>0</v>
      </c>
      <c r="AP34" s="110">
        <v>0</v>
      </c>
      <c r="AQ34" s="110">
        <v>3887650</v>
      </c>
      <c r="AR34" s="110">
        <v>0</v>
      </c>
      <c r="AS34" s="110">
        <v>0</v>
      </c>
      <c r="AT34" s="110">
        <v>0</v>
      </c>
      <c r="AU34" s="110"/>
      <c r="AV34" s="110"/>
      <c r="AW34" s="110">
        <v>0</v>
      </c>
      <c r="AX34" s="110"/>
      <c r="AY34" s="110">
        <v>0</v>
      </c>
      <c r="AZ34" s="110"/>
      <c r="BA34" s="110"/>
      <c r="BB34" s="110">
        <v>0</v>
      </c>
      <c r="BC34" s="110">
        <v>0</v>
      </c>
      <c r="BD34" s="110">
        <v>0</v>
      </c>
      <c r="BE34" s="110">
        <v>0</v>
      </c>
      <c r="BF34" s="110"/>
      <c r="BG34" s="110">
        <v>0</v>
      </c>
      <c r="BH34" s="110"/>
      <c r="BI34" s="110">
        <v>0</v>
      </c>
      <c r="BJ34" s="110"/>
      <c r="BK34" s="110"/>
      <c r="BL34" s="110">
        <v>0</v>
      </c>
      <c r="BM34" s="110"/>
      <c r="BN34" s="110">
        <v>0</v>
      </c>
      <c r="BO34" s="110"/>
      <c r="BP34" s="110"/>
      <c r="BQ34" s="110"/>
      <c r="BR34" s="110"/>
      <c r="BS34" s="110">
        <v>0</v>
      </c>
      <c r="BT34" s="110">
        <v>0</v>
      </c>
      <c r="BU34" s="110">
        <v>0</v>
      </c>
      <c r="BV34" s="114"/>
      <c r="BW34" s="114"/>
      <c r="BX34" s="114"/>
      <c r="BY34" s="114"/>
      <c r="BZ34" s="114"/>
      <c r="CA34" s="114"/>
    </row>
    <row r="35" spans="1:79" ht="18.75" x14ac:dyDescent="0.25">
      <c r="A35" s="128">
        <v>20</v>
      </c>
      <c r="B35" s="129" t="s">
        <v>98</v>
      </c>
      <c r="C35" s="99">
        <v>18766600</v>
      </c>
      <c r="D35" s="99">
        <f t="shared" si="4"/>
        <v>0</v>
      </c>
      <c r="E35" s="99">
        <v>10195400</v>
      </c>
      <c r="F35" s="99">
        <f t="shared" si="5"/>
        <v>10195400</v>
      </c>
      <c r="G35" s="110">
        <v>0</v>
      </c>
      <c r="H35" s="110">
        <v>0</v>
      </c>
      <c r="I35" s="110">
        <v>699775</v>
      </c>
      <c r="J35" s="110">
        <v>0</v>
      </c>
      <c r="K35" s="110">
        <v>9476125</v>
      </c>
      <c r="L35" s="110">
        <v>0</v>
      </c>
      <c r="M35" s="110">
        <v>0</v>
      </c>
      <c r="N35" s="110">
        <v>0</v>
      </c>
      <c r="O35" s="110">
        <v>0</v>
      </c>
      <c r="P35" s="110">
        <v>0</v>
      </c>
      <c r="Q35" s="110">
        <v>0</v>
      </c>
      <c r="R35" s="110">
        <f t="shared" si="6"/>
        <v>0</v>
      </c>
      <c r="S35" s="110">
        <v>0</v>
      </c>
      <c r="T35" s="110">
        <v>0</v>
      </c>
      <c r="U35" s="110">
        <v>0</v>
      </c>
      <c r="V35" s="110">
        <v>0</v>
      </c>
      <c r="W35" s="110">
        <v>0</v>
      </c>
      <c r="X35" s="110">
        <v>0</v>
      </c>
      <c r="Y35" s="110">
        <v>0</v>
      </c>
      <c r="Z35" s="110">
        <v>0</v>
      </c>
      <c r="AA35" s="110">
        <v>0</v>
      </c>
      <c r="AB35" s="110">
        <v>0</v>
      </c>
      <c r="AC35" s="110">
        <v>0</v>
      </c>
      <c r="AD35" s="110">
        <v>0</v>
      </c>
      <c r="AE35" s="110">
        <v>0</v>
      </c>
      <c r="AF35" s="110">
        <v>0</v>
      </c>
      <c r="AG35" s="110"/>
      <c r="AH35" s="110"/>
      <c r="AI35" s="110"/>
      <c r="AJ35" s="110">
        <v>19500</v>
      </c>
      <c r="AK35" s="110">
        <v>0</v>
      </c>
      <c r="AL35" s="110">
        <v>0</v>
      </c>
      <c r="AM35" s="121">
        <v>8571200</v>
      </c>
      <c r="AN35" s="110">
        <v>8571200</v>
      </c>
      <c r="AO35" s="121">
        <v>0</v>
      </c>
      <c r="AP35" s="110">
        <v>0</v>
      </c>
      <c r="AQ35" s="110">
        <v>4400000</v>
      </c>
      <c r="AR35" s="110">
        <v>0</v>
      </c>
      <c r="AS35" s="110">
        <v>4171200</v>
      </c>
      <c r="AT35" s="110">
        <v>0</v>
      </c>
      <c r="AU35" s="110"/>
      <c r="AV35" s="110"/>
      <c r="AW35" s="110">
        <v>0</v>
      </c>
      <c r="AX35" s="110"/>
      <c r="AY35" s="110">
        <v>0</v>
      </c>
      <c r="AZ35" s="110"/>
      <c r="BA35" s="110"/>
      <c r="BB35" s="110">
        <v>0</v>
      </c>
      <c r="BC35" s="110">
        <v>0</v>
      </c>
      <c r="BD35" s="110">
        <v>0</v>
      </c>
      <c r="BE35" s="110">
        <v>0</v>
      </c>
      <c r="BF35" s="110"/>
      <c r="BG35" s="110">
        <v>0</v>
      </c>
      <c r="BH35" s="110"/>
      <c r="BI35" s="110">
        <v>0</v>
      </c>
      <c r="BJ35" s="110"/>
      <c r="BK35" s="110"/>
      <c r="BL35" s="110">
        <v>0</v>
      </c>
      <c r="BM35" s="110"/>
      <c r="BN35" s="110">
        <v>0</v>
      </c>
      <c r="BO35" s="110"/>
      <c r="BP35" s="110"/>
      <c r="BQ35" s="110"/>
      <c r="BR35" s="110"/>
      <c r="BS35" s="110">
        <v>0</v>
      </c>
      <c r="BT35" s="110">
        <v>0</v>
      </c>
      <c r="BU35" s="110">
        <v>0</v>
      </c>
      <c r="BV35" s="114"/>
      <c r="BW35" s="114"/>
      <c r="BX35" s="114"/>
      <c r="BY35" s="114"/>
      <c r="BZ35" s="114"/>
      <c r="CA35" s="114"/>
    </row>
    <row r="36" spans="1:79" ht="37.5" x14ac:dyDescent="0.25">
      <c r="A36" s="128">
        <v>21</v>
      </c>
      <c r="B36" s="129" t="s">
        <v>99</v>
      </c>
      <c r="C36" s="99">
        <v>6129185</v>
      </c>
      <c r="D36" s="99">
        <f t="shared" si="4"/>
        <v>0</v>
      </c>
      <c r="E36" s="99">
        <v>6117100</v>
      </c>
      <c r="F36" s="99">
        <f t="shared" si="5"/>
        <v>6117100</v>
      </c>
      <c r="G36" s="110">
        <v>0</v>
      </c>
      <c r="H36" s="110">
        <v>0</v>
      </c>
      <c r="I36" s="110">
        <v>700000</v>
      </c>
      <c r="J36" s="110">
        <v>77000</v>
      </c>
      <c r="K36" s="110">
        <v>450000</v>
      </c>
      <c r="L36" s="110">
        <v>2033921</v>
      </c>
      <c r="M36" s="110">
        <v>0</v>
      </c>
      <c r="N36" s="110">
        <v>2158400</v>
      </c>
      <c r="O36" s="110">
        <v>0</v>
      </c>
      <c r="P36" s="110">
        <v>0</v>
      </c>
      <c r="Q36" s="110">
        <v>0</v>
      </c>
      <c r="R36" s="110">
        <f t="shared" si="6"/>
        <v>285079</v>
      </c>
      <c r="S36" s="110">
        <v>0</v>
      </c>
      <c r="T36" s="110">
        <v>0</v>
      </c>
      <c r="U36" s="110">
        <v>0</v>
      </c>
      <c r="V36" s="110">
        <v>0</v>
      </c>
      <c r="W36" s="110">
        <v>0</v>
      </c>
      <c r="X36" s="110">
        <v>0</v>
      </c>
      <c r="Y36" s="110">
        <v>0</v>
      </c>
      <c r="Z36" s="110">
        <v>0</v>
      </c>
      <c r="AA36" s="110">
        <v>0</v>
      </c>
      <c r="AB36" s="110">
        <v>0</v>
      </c>
      <c r="AC36" s="110">
        <v>250000</v>
      </c>
      <c r="AD36" s="110">
        <v>35079</v>
      </c>
      <c r="AE36" s="110">
        <v>0</v>
      </c>
      <c r="AF36" s="110">
        <v>0</v>
      </c>
      <c r="AG36" s="110"/>
      <c r="AH36" s="110"/>
      <c r="AI36" s="110"/>
      <c r="AJ36" s="110">
        <v>412700</v>
      </c>
      <c r="AK36" s="110">
        <v>0</v>
      </c>
      <c r="AL36" s="110">
        <v>0</v>
      </c>
      <c r="AM36" s="121">
        <v>12085</v>
      </c>
      <c r="AN36" s="110">
        <v>12085</v>
      </c>
      <c r="AO36" s="121">
        <v>0</v>
      </c>
      <c r="AP36" s="110">
        <v>0</v>
      </c>
      <c r="AQ36" s="110">
        <v>0</v>
      </c>
      <c r="AR36" s="110">
        <v>0</v>
      </c>
      <c r="AS36" s="110">
        <v>0</v>
      </c>
      <c r="AT36" s="110">
        <v>0</v>
      </c>
      <c r="AU36" s="110"/>
      <c r="AV36" s="110"/>
      <c r="AW36" s="110">
        <v>0</v>
      </c>
      <c r="AX36" s="110"/>
      <c r="AY36" s="110">
        <v>0</v>
      </c>
      <c r="AZ36" s="110"/>
      <c r="BA36" s="110"/>
      <c r="BB36" s="110">
        <v>12085</v>
      </c>
      <c r="BC36" s="110">
        <v>0</v>
      </c>
      <c r="BD36" s="110">
        <v>0</v>
      </c>
      <c r="BE36" s="110">
        <v>12085</v>
      </c>
      <c r="BF36" s="110"/>
      <c r="BG36" s="110">
        <v>0</v>
      </c>
      <c r="BH36" s="110"/>
      <c r="BI36" s="110">
        <v>0</v>
      </c>
      <c r="BJ36" s="110"/>
      <c r="BK36" s="110"/>
      <c r="BL36" s="110">
        <v>0</v>
      </c>
      <c r="BM36" s="110"/>
      <c r="BN36" s="110">
        <v>0</v>
      </c>
      <c r="BO36" s="110"/>
      <c r="BP36" s="110"/>
      <c r="BQ36" s="110"/>
      <c r="BR36" s="110"/>
      <c r="BS36" s="110">
        <v>0</v>
      </c>
      <c r="BT36" s="110">
        <v>0</v>
      </c>
      <c r="BU36" s="110">
        <v>0</v>
      </c>
      <c r="BV36" s="114"/>
      <c r="BW36" s="114"/>
      <c r="BX36" s="114"/>
      <c r="BY36" s="114"/>
      <c r="BZ36" s="114"/>
      <c r="CA36" s="114"/>
    </row>
    <row r="37" spans="1:79" ht="18.75" x14ac:dyDescent="0.25">
      <c r="A37" s="128">
        <v>22</v>
      </c>
      <c r="B37" s="129" t="s">
        <v>100</v>
      </c>
      <c r="C37" s="99">
        <v>1599400</v>
      </c>
      <c r="D37" s="99">
        <f t="shared" si="4"/>
        <v>0</v>
      </c>
      <c r="E37" s="99">
        <v>1599400</v>
      </c>
      <c r="F37" s="99">
        <f t="shared" si="5"/>
        <v>1599400</v>
      </c>
      <c r="G37" s="110">
        <v>0</v>
      </c>
      <c r="H37" s="110">
        <v>0</v>
      </c>
      <c r="I37" s="110">
        <v>1000000</v>
      </c>
      <c r="J37" s="110">
        <v>0</v>
      </c>
      <c r="K37" s="110">
        <v>0</v>
      </c>
      <c r="L37" s="110">
        <v>0</v>
      </c>
      <c r="M37" s="110">
        <v>0</v>
      </c>
      <c r="N37" s="110">
        <v>0</v>
      </c>
      <c r="O37" s="110">
        <v>0</v>
      </c>
      <c r="P37" s="110">
        <v>0</v>
      </c>
      <c r="Q37" s="110">
        <v>0</v>
      </c>
      <c r="R37" s="110">
        <f t="shared" si="6"/>
        <v>525200</v>
      </c>
      <c r="S37" s="110">
        <v>0</v>
      </c>
      <c r="T37" s="110">
        <v>0</v>
      </c>
      <c r="U37" s="110">
        <v>0</v>
      </c>
      <c r="V37" s="110">
        <v>0</v>
      </c>
      <c r="W37" s="110">
        <v>0</v>
      </c>
      <c r="X37" s="110">
        <v>0</v>
      </c>
      <c r="Y37" s="110">
        <v>160200</v>
      </c>
      <c r="Z37" s="110">
        <v>0</v>
      </c>
      <c r="AA37" s="110">
        <v>0</v>
      </c>
      <c r="AB37" s="110">
        <v>0</v>
      </c>
      <c r="AC37" s="110">
        <v>365000</v>
      </c>
      <c r="AD37" s="110">
        <v>0</v>
      </c>
      <c r="AE37" s="110">
        <v>0</v>
      </c>
      <c r="AF37" s="110">
        <v>0</v>
      </c>
      <c r="AG37" s="110"/>
      <c r="AH37" s="110"/>
      <c r="AI37" s="110"/>
      <c r="AJ37" s="110">
        <v>74200</v>
      </c>
      <c r="AK37" s="110">
        <v>0</v>
      </c>
      <c r="AL37" s="110">
        <v>0</v>
      </c>
      <c r="AM37" s="121">
        <v>0</v>
      </c>
      <c r="AN37" s="110">
        <v>0</v>
      </c>
      <c r="AO37" s="121">
        <v>0</v>
      </c>
      <c r="AP37" s="110">
        <v>0</v>
      </c>
      <c r="AQ37" s="110">
        <v>0</v>
      </c>
      <c r="AR37" s="110">
        <v>0</v>
      </c>
      <c r="AS37" s="110">
        <v>0</v>
      </c>
      <c r="AT37" s="110">
        <v>0</v>
      </c>
      <c r="AU37" s="110"/>
      <c r="AV37" s="110"/>
      <c r="AW37" s="110">
        <v>0</v>
      </c>
      <c r="AX37" s="110"/>
      <c r="AY37" s="110">
        <v>0</v>
      </c>
      <c r="AZ37" s="110"/>
      <c r="BA37" s="110"/>
      <c r="BB37" s="110">
        <v>0</v>
      </c>
      <c r="BC37" s="110">
        <v>0</v>
      </c>
      <c r="BD37" s="110">
        <v>0</v>
      </c>
      <c r="BE37" s="110">
        <v>0</v>
      </c>
      <c r="BF37" s="110"/>
      <c r="BG37" s="110">
        <v>0</v>
      </c>
      <c r="BH37" s="110"/>
      <c r="BI37" s="110">
        <v>0</v>
      </c>
      <c r="BJ37" s="110"/>
      <c r="BK37" s="110"/>
      <c r="BL37" s="110">
        <v>0</v>
      </c>
      <c r="BM37" s="110"/>
      <c r="BN37" s="110">
        <v>0</v>
      </c>
      <c r="BO37" s="110"/>
      <c r="BP37" s="110"/>
      <c r="BQ37" s="110"/>
      <c r="BR37" s="110"/>
      <c r="BS37" s="110">
        <v>0</v>
      </c>
      <c r="BT37" s="110">
        <v>0</v>
      </c>
      <c r="BU37" s="110">
        <v>0</v>
      </c>
      <c r="BV37" s="114"/>
      <c r="BW37" s="114"/>
      <c r="BX37" s="114"/>
      <c r="BY37" s="114"/>
      <c r="BZ37" s="114"/>
      <c r="CA37" s="114"/>
    </row>
    <row r="38" spans="1:79" ht="37.5" x14ac:dyDescent="0.25">
      <c r="A38" s="128">
        <v>23</v>
      </c>
      <c r="B38" s="129" t="s">
        <v>101</v>
      </c>
      <c r="C38" s="99">
        <v>5233060.8</v>
      </c>
      <c r="D38" s="99">
        <f t="shared" si="4"/>
        <v>0</v>
      </c>
      <c r="E38" s="99">
        <v>4150200</v>
      </c>
      <c r="F38" s="99">
        <f t="shared" si="5"/>
        <v>4150200</v>
      </c>
      <c r="G38" s="110">
        <v>0</v>
      </c>
      <c r="H38" s="110">
        <v>0</v>
      </c>
      <c r="I38" s="110">
        <v>2447218</v>
      </c>
      <c r="J38" s="110">
        <v>70000</v>
      </c>
      <c r="K38" s="110">
        <v>279536</v>
      </c>
      <c r="L38" s="110">
        <v>0</v>
      </c>
      <c r="M38" s="110">
        <v>0</v>
      </c>
      <c r="N38" s="110">
        <v>0</v>
      </c>
      <c r="O38" s="110">
        <v>0</v>
      </c>
      <c r="P38" s="110">
        <v>0</v>
      </c>
      <c r="Q38" s="110">
        <v>0</v>
      </c>
      <c r="R38" s="110">
        <f t="shared" si="6"/>
        <v>20338</v>
      </c>
      <c r="S38" s="110">
        <v>0</v>
      </c>
      <c r="T38" s="110">
        <v>0</v>
      </c>
      <c r="U38" s="110">
        <v>0</v>
      </c>
      <c r="V38" s="110">
        <v>0</v>
      </c>
      <c r="W38" s="110">
        <v>0</v>
      </c>
      <c r="X38" s="110">
        <v>0</v>
      </c>
      <c r="Y38" s="110">
        <v>0</v>
      </c>
      <c r="Z38" s="110">
        <v>0</v>
      </c>
      <c r="AA38" s="110">
        <v>0</v>
      </c>
      <c r="AB38" s="110">
        <v>0</v>
      </c>
      <c r="AC38" s="110">
        <v>6691</v>
      </c>
      <c r="AD38" s="110">
        <v>13647</v>
      </c>
      <c r="AE38" s="110">
        <v>0</v>
      </c>
      <c r="AF38" s="110">
        <v>0</v>
      </c>
      <c r="AG38" s="110"/>
      <c r="AH38" s="110"/>
      <c r="AI38" s="110"/>
      <c r="AJ38" s="110">
        <v>496856</v>
      </c>
      <c r="AK38" s="110">
        <v>836252</v>
      </c>
      <c r="AL38" s="110">
        <v>0</v>
      </c>
      <c r="AM38" s="121">
        <v>1082861</v>
      </c>
      <c r="AN38" s="110">
        <v>1082860.8</v>
      </c>
      <c r="AO38" s="121">
        <v>0</v>
      </c>
      <c r="AP38" s="110">
        <v>0</v>
      </c>
      <c r="AQ38" s="110">
        <v>1082861</v>
      </c>
      <c r="AR38" s="110">
        <v>0</v>
      </c>
      <c r="AS38" s="110">
        <v>0</v>
      </c>
      <c r="AT38" s="110">
        <v>0</v>
      </c>
      <c r="AU38" s="110"/>
      <c r="AV38" s="110"/>
      <c r="AW38" s="110">
        <v>0</v>
      </c>
      <c r="AX38" s="110"/>
      <c r="AY38" s="110">
        <v>0</v>
      </c>
      <c r="AZ38" s="110"/>
      <c r="BA38" s="110"/>
      <c r="BB38" s="110">
        <v>0</v>
      </c>
      <c r="BC38" s="110">
        <v>0</v>
      </c>
      <c r="BD38" s="110">
        <v>0</v>
      </c>
      <c r="BE38" s="110">
        <v>0</v>
      </c>
      <c r="BF38" s="110"/>
      <c r="BG38" s="110">
        <v>0</v>
      </c>
      <c r="BH38" s="110"/>
      <c r="BI38" s="110">
        <v>0</v>
      </c>
      <c r="BJ38" s="110"/>
      <c r="BK38" s="110"/>
      <c r="BL38" s="110">
        <v>0</v>
      </c>
      <c r="BM38" s="110"/>
      <c r="BN38" s="110">
        <v>0</v>
      </c>
      <c r="BO38" s="110"/>
      <c r="BP38" s="110"/>
      <c r="BQ38" s="110"/>
      <c r="BR38" s="110"/>
      <c r="BS38" s="110">
        <v>0</v>
      </c>
      <c r="BT38" s="110">
        <v>0</v>
      </c>
      <c r="BU38" s="110">
        <v>0</v>
      </c>
      <c r="BV38" s="114"/>
      <c r="BW38" s="114"/>
      <c r="BX38" s="114"/>
      <c r="BY38" s="114"/>
      <c r="BZ38" s="114"/>
      <c r="CA38" s="114"/>
    </row>
    <row r="39" spans="1:79" ht="18.75" x14ac:dyDescent="0.25">
      <c r="A39" s="128">
        <v>24</v>
      </c>
      <c r="B39" s="129" t="s">
        <v>102</v>
      </c>
      <c r="C39" s="99">
        <v>6917014</v>
      </c>
      <c r="D39" s="99">
        <f t="shared" si="4"/>
        <v>0</v>
      </c>
      <c r="E39" s="99">
        <v>5190100</v>
      </c>
      <c r="F39" s="99">
        <f t="shared" si="5"/>
        <v>5190100</v>
      </c>
      <c r="G39" s="110">
        <v>0</v>
      </c>
      <c r="H39" s="110">
        <v>0</v>
      </c>
      <c r="I39" s="110">
        <v>200000</v>
      </c>
      <c r="J39" s="110">
        <v>100000</v>
      </c>
      <c r="K39" s="110">
        <v>0</v>
      </c>
      <c r="L39" s="110">
        <v>0</v>
      </c>
      <c r="M39" s="110">
        <v>0</v>
      </c>
      <c r="N39" s="110">
        <v>0</v>
      </c>
      <c r="O39" s="110">
        <v>3480600</v>
      </c>
      <c r="P39" s="110">
        <v>0</v>
      </c>
      <c r="Q39" s="110">
        <v>0</v>
      </c>
      <c r="R39" s="110">
        <f t="shared" si="6"/>
        <v>788901</v>
      </c>
      <c r="S39" s="110">
        <v>0</v>
      </c>
      <c r="T39" s="110">
        <v>0</v>
      </c>
      <c r="U39" s="110">
        <v>0</v>
      </c>
      <c r="V39" s="110">
        <v>0</v>
      </c>
      <c r="W39" s="110">
        <v>0</v>
      </c>
      <c r="X39" s="110">
        <v>0</v>
      </c>
      <c r="Y39" s="110">
        <v>26800</v>
      </c>
      <c r="Z39" s="110">
        <v>0</v>
      </c>
      <c r="AA39" s="110">
        <v>0</v>
      </c>
      <c r="AB39" s="110">
        <v>0</v>
      </c>
      <c r="AC39" s="110">
        <v>600000</v>
      </c>
      <c r="AD39" s="110">
        <v>162101</v>
      </c>
      <c r="AE39" s="110">
        <v>0</v>
      </c>
      <c r="AF39" s="110">
        <v>0</v>
      </c>
      <c r="AG39" s="110"/>
      <c r="AH39" s="110"/>
      <c r="AI39" s="110"/>
      <c r="AJ39" s="110">
        <v>620599</v>
      </c>
      <c r="AK39" s="110">
        <v>0</v>
      </c>
      <c r="AL39" s="110">
        <v>0</v>
      </c>
      <c r="AM39" s="121">
        <v>1726914</v>
      </c>
      <c r="AN39" s="110">
        <v>1726914</v>
      </c>
      <c r="AO39" s="121">
        <v>0</v>
      </c>
      <c r="AP39" s="110">
        <v>0</v>
      </c>
      <c r="AQ39" s="110">
        <v>0</v>
      </c>
      <c r="AR39" s="110">
        <v>0</v>
      </c>
      <c r="AS39" s="110">
        <v>0</v>
      </c>
      <c r="AT39" s="110">
        <v>0</v>
      </c>
      <c r="AU39" s="110"/>
      <c r="AV39" s="110"/>
      <c r="AW39" s="110">
        <v>0</v>
      </c>
      <c r="AX39" s="110"/>
      <c r="AY39" s="110">
        <v>1726914</v>
      </c>
      <c r="AZ39" s="110"/>
      <c r="BA39" s="110"/>
      <c r="BB39" s="110">
        <v>0</v>
      </c>
      <c r="BC39" s="110">
        <v>0</v>
      </c>
      <c r="BD39" s="110">
        <v>0</v>
      </c>
      <c r="BE39" s="110">
        <v>0</v>
      </c>
      <c r="BF39" s="110"/>
      <c r="BG39" s="110">
        <v>0</v>
      </c>
      <c r="BH39" s="110"/>
      <c r="BI39" s="110">
        <v>0</v>
      </c>
      <c r="BJ39" s="110"/>
      <c r="BK39" s="110"/>
      <c r="BL39" s="110">
        <v>0</v>
      </c>
      <c r="BM39" s="110"/>
      <c r="BN39" s="110">
        <v>0</v>
      </c>
      <c r="BO39" s="110"/>
      <c r="BP39" s="110"/>
      <c r="BQ39" s="110"/>
      <c r="BR39" s="110"/>
      <c r="BS39" s="110">
        <v>0</v>
      </c>
      <c r="BT39" s="110">
        <v>0</v>
      </c>
      <c r="BU39" s="110">
        <v>0</v>
      </c>
      <c r="BV39" s="114"/>
      <c r="BW39" s="114"/>
      <c r="BX39" s="114"/>
      <c r="BY39" s="114"/>
      <c r="BZ39" s="114"/>
      <c r="CA39" s="114"/>
    </row>
    <row r="40" spans="1:79" ht="18.75" x14ac:dyDescent="0.25">
      <c r="A40" s="128">
        <v>25</v>
      </c>
      <c r="B40" s="129" t="s">
        <v>103</v>
      </c>
      <c r="C40" s="99">
        <v>141000</v>
      </c>
      <c r="D40" s="99">
        <f t="shared" si="4"/>
        <v>0</v>
      </c>
      <c r="E40" s="99">
        <v>141000</v>
      </c>
      <c r="F40" s="99">
        <f t="shared" si="5"/>
        <v>141000</v>
      </c>
      <c r="G40" s="110">
        <v>0</v>
      </c>
      <c r="H40" s="110">
        <v>0</v>
      </c>
      <c r="I40" s="110">
        <v>0</v>
      </c>
      <c r="J40" s="110">
        <v>0</v>
      </c>
      <c r="K40" s="110">
        <v>0</v>
      </c>
      <c r="L40" s="110">
        <v>0</v>
      </c>
      <c r="M40" s="110">
        <v>0</v>
      </c>
      <c r="N40" s="110">
        <v>0</v>
      </c>
      <c r="O40" s="110">
        <v>0</v>
      </c>
      <c r="P40" s="110">
        <v>0</v>
      </c>
      <c r="Q40" s="110">
        <v>0</v>
      </c>
      <c r="R40" s="110">
        <f t="shared" si="6"/>
        <v>50000</v>
      </c>
      <c r="S40" s="110">
        <v>0</v>
      </c>
      <c r="T40" s="110">
        <v>0</v>
      </c>
      <c r="U40" s="110">
        <v>0</v>
      </c>
      <c r="V40" s="110">
        <v>0</v>
      </c>
      <c r="W40" s="110">
        <v>0</v>
      </c>
      <c r="X40" s="110">
        <v>0</v>
      </c>
      <c r="Y40" s="110">
        <v>0</v>
      </c>
      <c r="Z40" s="110">
        <v>0</v>
      </c>
      <c r="AA40" s="110">
        <v>0</v>
      </c>
      <c r="AB40" s="110">
        <v>0</v>
      </c>
      <c r="AC40" s="110">
        <v>50000</v>
      </c>
      <c r="AD40" s="110">
        <v>0</v>
      </c>
      <c r="AE40" s="110">
        <v>0</v>
      </c>
      <c r="AF40" s="110">
        <v>0</v>
      </c>
      <c r="AG40" s="110"/>
      <c r="AH40" s="110"/>
      <c r="AI40" s="110"/>
      <c r="AJ40" s="110">
        <v>91000</v>
      </c>
      <c r="AK40" s="110">
        <v>0</v>
      </c>
      <c r="AL40" s="110">
        <v>0</v>
      </c>
      <c r="AM40" s="121">
        <v>0</v>
      </c>
      <c r="AN40" s="110">
        <v>0</v>
      </c>
      <c r="AO40" s="121">
        <v>0</v>
      </c>
      <c r="AP40" s="110">
        <v>0</v>
      </c>
      <c r="AQ40" s="110">
        <v>0</v>
      </c>
      <c r="AR40" s="110">
        <v>0</v>
      </c>
      <c r="AS40" s="110">
        <v>0</v>
      </c>
      <c r="AT40" s="110">
        <v>0</v>
      </c>
      <c r="AU40" s="110"/>
      <c r="AV40" s="110"/>
      <c r="AW40" s="110">
        <v>0</v>
      </c>
      <c r="AX40" s="110"/>
      <c r="AY40" s="110">
        <v>0</v>
      </c>
      <c r="AZ40" s="110"/>
      <c r="BA40" s="110"/>
      <c r="BB40" s="110">
        <v>0</v>
      </c>
      <c r="BC40" s="110">
        <v>0</v>
      </c>
      <c r="BD40" s="110">
        <v>0</v>
      </c>
      <c r="BE40" s="110">
        <v>0</v>
      </c>
      <c r="BF40" s="110"/>
      <c r="BG40" s="110">
        <v>0</v>
      </c>
      <c r="BH40" s="110"/>
      <c r="BI40" s="110">
        <v>0</v>
      </c>
      <c r="BJ40" s="110"/>
      <c r="BK40" s="110"/>
      <c r="BL40" s="110">
        <v>0</v>
      </c>
      <c r="BM40" s="110"/>
      <c r="BN40" s="110">
        <v>0</v>
      </c>
      <c r="BO40" s="110"/>
      <c r="BP40" s="110"/>
      <c r="BQ40" s="110"/>
      <c r="BR40" s="110"/>
      <c r="BS40" s="110">
        <v>0</v>
      </c>
      <c r="BT40" s="110">
        <v>0</v>
      </c>
      <c r="BU40" s="110">
        <v>0</v>
      </c>
      <c r="BV40" s="114"/>
      <c r="BW40" s="114"/>
      <c r="BX40" s="114"/>
      <c r="BY40" s="114"/>
      <c r="BZ40" s="114"/>
      <c r="CA40" s="114"/>
    </row>
    <row r="41" spans="1:79" ht="37.5" x14ac:dyDescent="0.25">
      <c r="A41" s="128">
        <v>26</v>
      </c>
      <c r="B41" s="129" t="s">
        <v>104</v>
      </c>
      <c r="C41" s="99">
        <v>1498300</v>
      </c>
      <c r="D41" s="99">
        <f t="shared" si="4"/>
        <v>0</v>
      </c>
      <c r="E41" s="99">
        <v>1498300</v>
      </c>
      <c r="F41" s="99">
        <f t="shared" si="5"/>
        <v>1498300</v>
      </c>
      <c r="G41" s="110">
        <v>0</v>
      </c>
      <c r="H41" s="110">
        <v>0</v>
      </c>
      <c r="I41" s="110">
        <v>120000</v>
      </c>
      <c r="J41" s="110">
        <v>0</v>
      </c>
      <c r="K41" s="110">
        <v>0</v>
      </c>
      <c r="L41" s="110">
        <v>0</v>
      </c>
      <c r="M41" s="110">
        <v>0</v>
      </c>
      <c r="N41" s="110">
        <v>0</v>
      </c>
      <c r="O41" s="110">
        <v>0</v>
      </c>
      <c r="P41" s="110">
        <v>0</v>
      </c>
      <c r="Q41" s="110">
        <v>0</v>
      </c>
      <c r="R41" s="110">
        <f t="shared" si="6"/>
        <v>1378300</v>
      </c>
      <c r="S41" s="110">
        <v>0</v>
      </c>
      <c r="T41" s="110">
        <v>1378300</v>
      </c>
      <c r="U41" s="110">
        <v>0</v>
      </c>
      <c r="V41" s="110">
        <v>0</v>
      </c>
      <c r="W41" s="110">
        <v>0</v>
      </c>
      <c r="X41" s="110">
        <v>0</v>
      </c>
      <c r="Y41" s="110">
        <v>0</v>
      </c>
      <c r="Z41" s="110">
        <v>0</v>
      </c>
      <c r="AA41" s="110">
        <v>0</v>
      </c>
      <c r="AB41" s="110">
        <v>0</v>
      </c>
      <c r="AC41" s="110">
        <v>0</v>
      </c>
      <c r="AD41" s="110">
        <v>0</v>
      </c>
      <c r="AE41" s="110">
        <v>0</v>
      </c>
      <c r="AF41" s="110">
        <v>0</v>
      </c>
      <c r="AG41" s="110"/>
      <c r="AH41" s="110"/>
      <c r="AI41" s="110"/>
      <c r="AJ41" s="110">
        <v>0</v>
      </c>
      <c r="AK41" s="110">
        <v>0</v>
      </c>
      <c r="AL41" s="110">
        <v>0</v>
      </c>
      <c r="AM41" s="121">
        <v>0</v>
      </c>
      <c r="AN41" s="110">
        <v>0</v>
      </c>
      <c r="AO41" s="121">
        <v>0</v>
      </c>
      <c r="AP41" s="110">
        <v>0</v>
      </c>
      <c r="AQ41" s="110">
        <v>0</v>
      </c>
      <c r="AR41" s="110">
        <v>0</v>
      </c>
      <c r="AS41" s="110">
        <v>0</v>
      </c>
      <c r="AT41" s="110">
        <v>0</v>
      </c>
      <c r="AU41" s="110"/>
      <c r="AV41" s="110"/>
      <c r="AW41" s="110">
        <v>0</v>
      </c>
      <c r="AX41" s="110"/>
      <c r="AY41" s="110">
        <v>0</v>
      </c>
      <c r="AZ41" s="110"/>
      <c r="BA41" s="110"/>
      <c r="BB41" s="110">
        <v>0</v>
      </c>
      <c r="BC41" s="110">
        <v>0</v>
      </c>
      <c r="BD41" s="110">
        <v>0</v>
      </c>
      <c r="BE41" s="110">
        <v>0</v>
      </c>
      <c r="BF41" s="110"/>
      <c r="BG41" s="110">
        <v>0</v>
      </c>
      <c r="BH41" s="110"/>
      <c r="BI41" s="110">
        <v>0</v>
      </c>
      <c r="BJ41" s="110"/>
      <c r="BK41" s="110"/>
      <c r="BL41" s="110">
        <v>0</v>
      </c>
      <c r="BM41" s="110"/>
      <c r="BN41" s="110">
        <v>0</v>
      </c>
      <c r="BO41" s="110"/>
      <c r="BP41" s="110"/>
      <c r="BQ41" s="110"/>
      <c r="BR41" s="110"/>
      <c r="BS41" s="110">
        <v>0</v>
      </c>
      <c r="BT41" s="110">
        <v>0</v>
      </c>
      <c r="BU41" s="110">
        <v>0</v>
      </c>
      <c r="BV41" s="114"/>
      <c r="BW41" s="114"/>
      <c r="BX41" s="114"/>
      <c r="BY41" s="114"/>
      <c r="BZ41" s="114"/>
      <c r="CA41" s="114"/>
    </row>
    <row r="42" spans="1:79" ht="18.75" x14ac:dyDescent="0.25">
      <c r="A42" s="128">
        <v>27</v>
      </c>
      <c r="B42" s="129" t="s">
        <v>105</v>
      </c>
      <c r="C42" s="99">
        <v>130000</v>
      </c>
      <c r="D42" s="99">
        <f t="shared" si="4"/>
        <v>0</v>
      </c>
      <c r="E42" s="99">
        <v>130000</v>
      </c>
      <c r="F42" s="99">
        <f t="shared" si="5"/>
        <v>130000</v>
      </c>
      <c r="G42" s="110">
        <v>0</v>
      </c>
      <c r="H42" s="110">
        <v>0</v>
      </c>
      <c r="I42" s="110">
        <v>100000</v>
      </c>
      <c r="J42" s="110">
        <v>0</v>
      </c>
      <c r="K42" s="110">
        <v>0</v>
      </c>
      <c r="L42" s="110">
        <v>0</v>
      </c>
      <c r="M42" s="110">
        <v>0</v>
      </c>
      <c r="N42" s="110">
        <v>0</v>
      </c>
      <c r="O42" s="110">
        <v>0</v>
      </c>
      <c r="P42" s="110">
        <v>0</v>
      </c>
      <c r="Q42" s="110">
        <v>0</v>
      </c>
      <c r="R42" s="110">
        <f t="shared" si="6"/>
        <v>30000</v>
      </c>
      <c r="S42" s="110">
        <v>0</v>
      </c>
      <c r="T42" s="110">
        <v>0</v>
      </c>
      <c r="U42" s="110">
        <v>0</v>
      </c>
      <c r="V42" s="110">
        <v>0</v>
      </c>
      <c r="W42" s="110">
        <v>0</v>
      </c>
      <c r="X42" s="110">
        <v>0</v>
      </c>
      <c r="Y42" s="110">
        <v>0</v>
      </c>
      <c r="Z42" s="110">
        <v>0</v>
      </c>
      <c r="AA42" s="110">
        <v>0</v>
      </c>
      <c r="AB42" s="110">
        <v>0</v>
      </c>
      <c r="AC42" s="110">
        <v>30000</v>
      </c>
      <c r="AD42" s="110">
        <v>0</v>
      </c>
      <c r="AE42" s="110">
        <v>0</v>
      </c>
      <c r="AF42" s="110">
        <v>0</v>
      </c>
      <c r="AG42" s="110"/>
      <c r="AH42" s="110"/>
      <c r="AI42" s="110"/>
      <c r="AJ42" s="110">
        <v>0</v>
      </c>
      <c r="AK42" s="110">
        <v>0</v>
      </c>
      <c r="AL42" s="110">
        <v>0</v>
      </c>
      <c r="AM42" s="121">
        <v>0</v>
      </c>
      <c r="AN42" s="110">
        <v>0</v>
      </c>
      <c r="AO42" s="121">
        <v>0</v>
      </c>
      <c r="AP42" s="110">
        <v>0</v>
      </c>
      <c r="AQ42" s="110">
        <v>0</v>
      </c>
      <c r="AR42" s="110">
        <v>0</v>
      </c>
      <c r="AS42" s="110">
        <v>0</v>
      </c>
      <c r="AT42" s="110">
        <v>0</v>
      </c>
      <c r="AU42" s="110"/>
      <c r="AV42" s="110"/>
      <c r="AW42" s="110">
        <v>0</v>
      </c>
      <c r="AX42" s="110"/>
      <c r="AY42" s="110">
        <v>0</v>
      </c>
      <c r="AZ42" s="110"/>
      <c r="BA42" s="110"/>
      <c r="BB42" s="110">
        <v>0</v>
      </c>
      <c r="BC42" s="110">
        <v>0</v>
      </c>
      <c r="BD42" s="110">
        <v>0</v>
      </c>
      <c r="BE42" s="110">
        <v>0</v>
      </c>
      <c r="BF42" s="110"/>
      <c r="BG42" s="110">
        <v>0</v>
      </c>
      <c r="BH42" s="110"/>
      <c r="BI42" s="110">
        <v>0</v>
      </c>
      <c r="BJ42" s="110"/>
      <c r="BK42" s="110"/>
      <c r="BL42" s="110">
        <v>0</v>
      </c>
      <c r="BM42" s="110"/>
      <c r="BN42" s="110">
        <v>0</v>
      </c>
      <c r="BO42" s="110"/>
      <c r="BP42" s="110"/>
      <c r="BQ42" s="110"/>
      <c r="BR42" s="110"/>
      <c r="BS42" s="110">
        <v>0</v>
      </c>
      <c r="BT42" s="110">
        <v>0</v>
      </c>
      <c r="BU42" s="110">
        <v>0</v>
      </c>
      <c r="BV42" s="114"/>
      <c r="BW42" s="114"/>
      <c r="BX42" s="114"/>
      <c r="BY42" s="114"/>
      <c r="BZ42" s="114"/>
      <c r="CA42" s="114"/>
    </row>
    <row r="43" spans="1:79" ht="37.5" x14ac:dyDescent="0.25">
      <c r="A43" s="128">
        <v>28</v>
      </c>
      <c r="B43" s="129" t="s">
        <v>106</v>
      </c>
      <c r="C43" s="99">
        <v>786500</v>
      </c>
      <c r="D43" s="99">
        <f t="shared" si="4"/>
        <v>0</v>
      </c>
      <c r="E43" s="99">
        <v>786500</v>
      </c>
      <c r="F43" s="99">
        <f t="shared" si="5"/>
        <v>786500</v>
      </c>
      <c r="G43" s="110">
        <v>786500</v>
      </c>
      <c r="H43" s="110">
        <v>0</v>
      </c>
      <c r="I43" s="110">
        <v>0</v>
      </c>
      <c r="J43" s="110">
        <v>0</v>
      </c>
      <c r="K43" s="110">
        <v>0</v>
      </c>
      <c r="L43" s="110">
        <v>0</v>
      </c>
      <c r="M43" s="110">
        <v>0</v>
      </c>
      <c r="N43" s="110">
        <v>0</v>
      </c>
      <c r="O43" s="110">
        <v>0</v>
      </c>
      <c r="P43" s="110">
        <v>0</v>
      </c>
      <c r="Q43" s="110">
        <v>0</v>
      </c>
      <c r="R43" s="110">
        <f t="shared" si="6"/>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c r="AM43" s="121">
        <v>0</v>
      </c>
      <c r="AN43" s="110">
        <v>0</v>
      </c>
      <c r="AO43" s="121">
        <v>0</v>
      </c>
      <c r="AP43" s="110">
        <v>0</v>
      </c>
      <c r="AQ43" s="110">
        <v>0</v>
      </c>
      <c r="AR43" s="110">
        <v>0</v>
      </c>
      <c r="AS43" s="110">
        <v>0</v>
      </c>
      <c r="AT43" s="110">
        <v>0</v>
      </c>
      <c r="AU43" s="110"/>
      <c r="AV43" s="110"/>
      <c r="AW43" s="110">
        <v>0</v>
      </c>
      <c r="AX43" s="110"/>
      <c r="AY43" s="110">
        <v>0</v>
      </c>
      <c r="AZ43" s="110"/>
      <c r="BA43" s="110"/>
      <c r="BB43" s="110">
        <v>0</v>
      </c>
      <c r="BC43" s="110">
        <v>0</v>
      </c>
      <c r="BD43" s="110">
        <v>0</v>
      </c>
      <c r="BE43" s="110">
        <v>0</v>
      </c>
      <c r="BF43" s="110"/>
      <c r="BG43" s="110">
        <v>0</v>
      </c>
      <c r="BH43" s="110"/>
      <c r="BI43" s="110">
        <v>0</v>
      </c>
      <c r="BJ43" s="110"/>
      <c r="BK43" s="110"/>
      <c r="BL43" s="110">
        <v>0</v>
      </c>
      <c r="BM43" s="110"/>
      <c r="BN43" s="110">
        <v>0</v>
      </c>
      <c r="BO43" s="110"/>
      <c r="BP43" s="110"/>
      <c r="BQ43" s="110"/>
      <c r="BR43" s="110"/>
      <c r="BS43" s="110">
        <v>0</v>
      </c>
      <c r="BT43" s="110">
        <v>0</v>
      </c>
      <c r="BU43" s="110">
        <v>0</v>
      </c>
      <c r="BV43" s="114"/>
      <c r="BW43" s="114"/>
      <c r="BX43" s="114"/>
      <c r="BY43" s="114"/>
      <c r="BZ43" s="114"/>
      <c r="CA43" s="114"/>
    </row>
    <row r="44" spans="1:79" ht="37.5" x14ac:dyDescent="0.25">
      <c r="A44" s="128">
        <v>29</v>
      </c>
      <c r="B44" s="129" t="s">
        <v>107</v>
      </c>
      <c r="C44" s="99">
        <v>473600</v>
      </c>
      <c r="D44" s="99">
        <f t="shared" si="4"/>
        <v>0</v>
      </c>
      <c r="E44" s="99">
        <v>473600</v>
      </c>
      <c r="F44" s="99">
        <f t="shared" si="5"/>
        <v>473600</v>
      </c>
      <c r="G44" s="110">
        <v>0</v>
      </c>
      <c r="H44" s="110">
        <v>0</v>
      </c>
      <c r="I44" s="110">
        <v>66600</v>
      </c>
      <c r="J44" s="110">
        <v>407000</v>
      </c>
      <c r="K44" s="110">
        <v>0</v>
      </c>
      <c r="L44" s="110">
        <v>0</v>
      </c>
      <c r="M44" s="110">
        <v>0</v>
      </c>
      <c r="N44" s="110">
        <v>0</v>
      </c>
      <c r="O44" s="110">
        <v>0</v>
      </c>
      <c r="P44" s="110">
        <v>0</v>
      </c>
      <c r="Q44" s="110">
        <v>0</v>
      </c>
      <c r="R44" s="110">
        <f t="shared" si="6"/>
        <v>0</v>
      </c>
      <c r="S44" s="110">
        <v>0</v>
      </c>
      <c r="T44" s="110">
        <v>0</v>
      </c>
      <c r="U44" s="110">
        <v>0</v>
      </c>
      <c r="V44" s="110">
        <v>0</v>
      </c>
      <c r="W44" s="110">
        <v>0</v>
      </c>
      <c r="X44" s="110">
        <v>0</v>
      </c>
      <c r="Y44" s="110">
        <v>0</v>
      </c>
      <c r="Z44" s="110">
        <v>0</v>
      </c>
      <c r="AA44" s="110">
        <v>0</v>
      </c>
      <c r="AB44" s="110">
        <v>0</v>
      </c>
      <c r="AC44" s="110">
        <v>0</v>
      </c>
      <c r="AD44" s="110">
        <v>0</v>
      </c>
      <c r="AE44" s="110">
        <v>0</v>
      </c>
      <c r="AF44" s="110">
        <v>0</v>
      </c>
      <c r="AG44" s="110"/>
      <c r="AH44" s="110"/>
      <c r="AI44" s="110"/>
      <c r="AJ44" s="110">
        <v>0</v>
      </c>
      <c r="AK44" s="110">
        <v>0</v>
      </c>
      <c r="AL44" s="110">
        <v>0</v>
      </c>
      <c r="AM44" s="121">
        <v>0</v>
      </c>
      <c r="AN44" s="110">
        <v>0</v>
      </c>
      <c r="AO44" s="121">
        <v>0</v>
      </c>
      <c r="AP44" s="110">
        <v>0</v>
      </c>
      <c r="AQ44" s="110">
        <v>0</v>
      </c>
      <c r="AR44" s="110">
        <v>0</v>
      </c>
      <c r="AS44" s="110">
        <v>0</v>
      </c>
      <c r="AT44" s="110">
        <v>0</v>
      </c>
      <c r="AU44" s="110"/>
      <c r="AV44" s="110"/>
      <c r="AW44" s="110">
        <v>0</v>
      </c>
      <c r="AX44" s="110"/>
      <c r="AY44" s="110">
        <v>0</v>
      </c>
      <c r="AZ44" s="110"/>
      <c r="BA44" s="110"/>
      <c r="BB44" s="110">
        <v>0</v>
      </c>
      <c r="BC44" s="110">
        <v>0</v>
      </c>
      <c r="BD44" s="110">
        <v>0</v>
      </c>
      <c r="BE44" s="110">
        <v>0</v>
      </c>
      <c r="BF44" s="110"/>
      <c r="BG44" s="110">
        <v>0</v>
      </c>
      <c r="BH44" s="110"/>
      <c r="BI44" s="110">
        <v>0</v>
      </c>
      <c r="BJ44" s="110"/>
      <c r="BK44" s="110"/>
      <c r="BL44" s="110">
        <v>0</v>
      </c>
      <c r="BM44" s="110"/>
      <c r="BN44" s="110">
        <v>0</v>
      </c>
      <c r="BO44" s="110"/>
      <c r="BP44" s="110"/>
      <c r="BQ44" s="110"/>
      <c r="BR44" s="110"/>
      <c r="BS44" s="110">
        <v>0</v>
      </c>
      <c r="BT44" s="110">
        <v>0</v>
      </c>
      <c r="BU44" s="110">
        <v>0</v>
      </c>
      <c r="BV44" s="114"/>
      <c r="BW44" s="114"/>
      <c r="BX44" s="114"/>
      <c r="BY44" s="114"/>
      <c r="BZ44" s="114"/>
      <c r="CA44" s="114"/>
    </row>
    <row r="45" spans="1:79" ht="37.5" x14ac:dyDescent="0.25">
      <c r="A45" s="128">
        <v>30</v>
      </c>
      <c r="B45" s="129" t="s">
        <v>108</v>
      </c>
      <c r="C45" s="99">
        <v>9214800</v>
      </c>
      <c r="D45" s="99">
        <f t="shared" si="4"/>
        <v>0</v>
      </c>
      <c r="E45" s="99">
        <v>3402100</v>
      </c>
      <c r="F45" s="99">
        <f t="shared" si="5"/>
        <v>3402100</v>
      </c>
      <c r="G45" s="110">
        <v>0</v>
      </c>
      <c r="H45" s="110">
        <v>0</v>
      </c>
      <c r="I45" s="110">
        <v>352100</v>
      </c>
      <c r="J45" s="110">
        <v>2500000</v>
      </c>
      <c r="K45" s="110">
        <v>0</v>
      </c>
      <c r="L45" s="110">
        <v>550000</v>
      </c>
      <c r="M45" s="110">
        <v>0</v>
      </c>
      <c r="N45" s="110">
        <v>0</v>
      </c>
      <c r="O45" s="110">
        <v>0</v>
      </c>
      <c r="P45" s="110">
        <v>0</v>
      </c>
      <c r="Q45" s="110">
        <v>0</v>
      </c>
      <c r="R45" s="110">
        <f t="shared" si="6"/>
        <v>0</v>
      </c>
      <c r="S45" s="110">
        <v>0</v>
      </c>
      <c r="T45" s="110">
        <v>0</v>
      </c>
      <c r="U45" s="110">
        <v>0</v>
      </c>
      <c r="V45" s="110">
        <v>0</v>
      </c>
      <c r="W45" s="110">
        <v>0</v>
      </c>
      <c r="X45" s="110">
        <v>0</v>
      </c>
      <c r="Y45" s="110">
        <v>0</v>
      </c>
      <c r="Z45" s="110">
        <v>0</v>
      </c>
      <c r="AA45" s="110">
        <v>0</v>
      </c>
      <c r="AB45" s="110">
        <v>0</v>
      </c>
      <c r="AC45" s="110">
        <v>0</v>
      </c>
      <c r="AD45" s="110">
        <v>0</v>
      </c>
      <c r="AE45" s="110">
        <v>0</v>
      </c>
      <c r="AF45" s="110">
        <v>0</v>
      </c>
      <c r="AG45" s="110"/>
      <c r="AH45" s="110"/>
      <c r="AI45" s="110"/>
      <c r="AJ45" s="110">
        <v>0</v>
      </c>
      <c r="AK45" s="110">
        <v>0</v>
      </c>
      <c r="AL45" s="110">
        <v>0</v>
      </c>
      <c r="AM45" s="121">
        <v>5812700</v>
      </c>
      <c r="AN45" s="110">
        <v>5812700</v>
      </c>
      <c r="AO45" s="121">
        <v>0</v>
      </c>
      <c r="AP45" s="110">
        <v>0</v>
      </c>
      <c r="AQ45" s="110">
        <v>1750000</v>
      </c>
      <c r="AR45" s="110">
        <v>4062700</v>
      </c>
      <c r="AS45" s="110">
        <v>0</v>
      </c>
      <c r="AT45" s="110">
        <v>0</v>
      </c>
      <c r="AU45" s="110"/>
      <c r="AV45" s="110"/>
      <c r="AW45" s="110">
        <v>0</v>
      </c>
      <c r="AX45" s="110"/>
      <c r="AY45" s="110">
        <v>0</v>
      </c>
      <c r="AZ45" s="110"/>
      <c r="BA45" s="110"/>
      <c r="BB45" s="110">
        <v>0</v>
      </c>
      <c r="BC45" s="110">
        <v>0</v>
      </c>
      <c r="BD45" s="110">
        <v>0</v>
      </c>
      <c r="BE45" s="110">
        <v>0</v>
      </c>
      <c r="BF45" s="110"/>
      <c r="BG45" s="110">
        <v>0</v>
      </c>
      <c r="BH45" s="110"/>
      <c r="BI45" s="110">
        <v>0</v>
      </c>
      <c r="BJ45" s="110"/>
      <c r="BK45" s="110"/>
      <c r="BL45" s="110">
        <v>0</v>
      </c>
      <c r="BM45" s="110"/>
      <c r="BN45" s="110">
        <v>0</v>
      </c>
      <c r="BO45" s="110"/>
      <c r="BP45" s="110"/>
      <c r="BQ45" s="110"/>
      <c r="BR45" s="110"/>
      <c r="BS45" s="110">
        <v>0</v>
      </c>
      <c r="BT45" s="110">
        <v>0</v>
      </c>
      <c r="BU45" s="110">
        <v>0</v>
      </c>
      <c r="BV45" s="114"/>
      <c r="BW45" s="114"/>
      <c r="BX45" s="114"/>
      <c r="BY45" s="114"/>
      <c r="BZ45" s="114"/>
      <c r="CA45" s="114"/>
    </row>
    <row r="46" spans="1:79" ht="18.75" x14ac:dyDescent="0.25">
      <c r="A46" s="128">
        <v>31</v>
      </c>
      <c r="B46" s="129" t="s">
        <v>109</v>
      </c>
      <c r="C46" s="99">
        <v>518900</v>
      </c>
      <c r="D46" s="99">
        <f t="shared" si="4"/>
        <v>0</v>
      </c>
      <c r="E46" s="99">
        <v>518900</v>
      </c>
      <c r="F46" s="99">
        <f t="shared" si="5"/>
        <v>518900</v>
      </c>
      <c r="G46" s="110">
        <v>0</v>
      </c>
      <c r="H46" s="110">
        <v>0</v>
      </c>
      <c r="I46" s="110">
        <v>0</v>
      </c>
      <c r="J46" s="110">
        <v>0</v>
      </c>
      <c r="K46" s="110">
        <v>0</v>
      </c>
      <c r="L46" s="110">
        <v>125800</v>
      </c>
      <c r="M46" s="110">
        <v>217200</v>
      </c>
      <c r="N46" s="110">
        <v>0</v>
      </c>
      <c r="O46" s="110">
        <v>0</v>
      </c>
      <c r="P46" s="110">
        <v>0</v>
      </c>
      <c r="Q46" s="110">
        <v>0</v>
      </c>
      <c r="R46" s="110">
        <f t="shared" si="6"/>
        <v>0</v>
      </c>
      <c r="S46" s="110">
        <v>0</v>
      </c>
      <c r="T46" s="110">
        <v>0</v>
      </c>
      <c r="U46" s="110">
        <v>0</v>
      </c>
      <c r="V46" s="110">
        <v>0</v>
      </c>
      <c r="W46" s="110">
        <v>0</v>
      </c>
      <c r="X46" s="110">
        <v>0</v>
      </c>
      <c r="Y46" s="110">
        <v>0</v>
      </c>
      <c r="Z46" s="110">
        <v>0</v>
      </c>
      <c r="AA46" s="110">
        <v>0</v>
      </c>
      <c r="AB46" s="110">
        <v>0</v>
      </c>
      <c r="AC46" s="110">
        <v>0</v>
      </c>
      <c r="AD46" s="110">
        <v>0</v>
      </c>
      <c r="AE46" s="110">
        <v>0</v>
      </c>
      <c r="AF46" s="110">
        <v>0</v>
      </c>
      <c r="AG46" s="110"/>
      <c r="AH46" s="110"/>
      <c r="AI46" s="110"/>
      <c r="AJ46" s="110">
        <v>175900</v>
      </c>
      <c r="AK46" s="110">
        <v>0</v>
      </c>
      <c r="AL46" s="110">
        <v>0</v>
      </c>
      <c r="AM46" s="121">
        <v>0</v>
      </c>
      <c r="AN46" s="110">
        <v>0</v>
      </c>
      <c r="AO46" s="121">
        <v>0</v>
      </c>
      <c r="AP46" s="110">
        <v>0</v>
      </c>
      <c r="AQ46" s="110">
        <v>0</v>
      </c>
      <c r="AR46" s="110">
        <v>0</v>
      </c>
      <c r="AS46" s="110">
        <v>0</v>
      </c>
      <c r="AT46" s="110">
        <v>0</v>
      </c>
      <c r="AU46" s="110"/>
      <c r="AV46" s="110"/>
      <c r="AW46" s="110">
        <v>0</v>
      </c>
      <c r="AX46" s="110"/>
      <c r="AY46" s="110">
        <v>0</v>
      </c>
      <c r="AZ46" s="110"/>
      <c r="BA46" s="110"/>
      <c r="BB46" s="110">
        <v>0</v>
      </c>
      <c r="BC46" s="110">
        <v>0</v>
      </c>
      <c r="BD46" s="110">
        <v>0</v>
      </c>
      <c r="BE46" s="110">
        <v>0</v>
      </c>
      <c r="BF46" s="110"/>
      <c r="BG46" s="110">
        <v>0</v>
      </c>
      <c r="BH46" s="110"/>
      <c r="BI46" s="110">
        <v>0</v>
      </c>
      <c r="BJ46" s="110"/>
      <c r="BK46" s="110"/>
      <c r="BL46" s="110">
        <v>0</v>
      </c>
      <c r="BM46" s="110"/>
      <c r="BN46" s="110">
        <v>0</v>
      </c>
      <c r="BO46" s="110"/>
      <c r="BP46" s="110"/>
      <c r="BQ46" s="110"/>
      <c r="BR46" s="110"/>
      <c r="BS46" s="110">
        <v>0</v>
      </c>
      <c r="BT46" s="110">
        <v>0</v>
      </c>
      <c r="BU46" s="110">
        <v>0</v>
      </c>
      <c r="BV46" s="114"/>
      <c r="BW46" s="114"/>
      <c r="BX46" s="114"/>
      <c r="BY46" s="114"/>
      <c r="BZ46" s="114"/>
      <c r="CA46" s="114"/>
    </row>
    <row r="47" spans="1:79" ht="18.75" x14ac:dyDescent="0.25">
      <c r="A47" s="128">
        <v>32</v>
      </c>
      <c r="B47" s="129" t="s">
        <v>110</v>
      </c>
      <c r="C47" s="99">
        <v>1205300</v>
      </c>
      <c r="D47" s="99">
        <f t="shared" si="4"/>
        <v>0</v>
      </c>
      <c r="E47" s="99">
        <v>1205300</v>
      </c>
      <c r="F47" s="99">
        <f t="shared" si="5"/>
        <v>1205300</v>
      </c>
      <c r="G47" s="110">
        <v>0</v>
      </c>
      <c r="H47" s="110">
        <v>0</v>
      </c>
      <c r="I47" s="110">
        <v>0</v>
      </c>
      <c r="J47" s="110">
        <v>0</v>
      </c>
      <c r="K47" s="110">
        <v>0</v>
      </c>
      <c r="L47" s="110">
        <v>120500</v>
      </c>
      <c r="M47" s="110">
        <v>1070640</v>
      </c>
      <c r="N47" s="110">
        <v>0</v>
      </c>
      <c r="O47" s="110">
        <v>0</v>
      </c>
      <c r="P47" s="110">
        <v>0</v>
      </c>
      <c r="Q47" s="110">
        <v>0</v>
      </c>
      <c r="R47" s="110">
        <f t="shared" si="6"/>
        <v>0</v>
      </c>
      <c r="S47" s="110">
        <v>0</v>
      </c>
      <c r="T47" s="110">
        <v>0</v>
      </c>
      <c r="U47" s="110">
        <v>0</v>
      </c>
      <c r="V47" s="110">
        <v>0</v>
      </c>
      <c r="W47" s="110">
        <v>0</v>
      </c>
      <c r="X47" s="110">
        <v>0</v>
      </c>
      <c r="Y47" s="110">
        <v>0</v>
      </c>
      <c r="Z47" s="110">
        <v>0</v>
      </c>
      <c r="AA47" s="110">
        <v>0</v>
      </c>
      <c r="AB47" s="110">
        <v>0</v>
      </c>
      <c r="AC47" s="110">
        <v>0</v>
      </c>
      <c r="AD47" s="110">
        <v>0</v>
      </c>
      <c r="AE47" s="110">
        <v>0</v>
      </c>
      <c r="AF47" s="110">
        <v>0</v>
      </c>
      <c r="AG47" s="110"/>
      <c r="AH47" s="110"/>
      <c r="AI47" s="110"/>
      <c r="AJ47" s="110">
        <v>14160</v>
      </c>
      <c r="AK47" s="110">
        <v>0</v>
      </c>
      <c r="AL47" s="110">
        <v>0</v>
      </c>
      <c r="AM47" s="121">
        <v>0</v>
      </c>
      <c r="AN47" s="110">
        <v>0</v>
      </c>
      <c r="AO47" s="121">
        <v>0</v>
      </c>
      <c r="AP47" s="110">
        <v>0</v>
      </c>
      <c r="AQ47" s="110">
        <v>0</v>
      </c>
      <c r="AR47" s="110">
        <v>0</v>
      </c>
      <c r="AS47" s="110">
        <v>0</v>
      </c>
      <c r="AT47" s="110">
        <v>0</v>
      </c>
      <c r="AU47" s="110"/>
      <c r="AV47" s="110"/>
      <c r="AW47" s="110">
        <v>0</v>
      </c>
      <c r="AX47" s="110"/>
      <c r="AY47" s="110">
        <v>0</v>
      </c>
      <c r="AZ47" s="110"/>
      <c r="BA47" s="110"/>
      <c r="BB47" s="110">
        <v>0</v>
      </c>
      <c r="BC47" s="110">
        <v>0</v>
      </c>
      <c r="BD47" s="110">
        <v>0</v>
      </c>
      <c r="BE47" s="110">
        <v>0</v>
      </c>
      <c r="BF47" s="110"/>
      <c r="BG47" s="110">
        <v>0</v>
      </c>
      <c r="BH47" s="110"/>
      <c r="BI47" s="110">
        <v>0</v>
      </c>
      <c r="BJ47" s="110"/>
      <c r="BK47" s="110"/>
      <c r="BL47" s="110">
        <v>0</v>
      </c>
      <c r="BM47" s="110"/>
      <c r="BN47" s="110">
        <v>0</v>
      </c>
      <c r="BO47" s="110"/>
      <c r="BP47" s="110"/>
      <c r="BQ47" s="110"/>
      <c r="BR47" s="110"/>
      <c r="BS47" s="110">
        <v>0</v>
      </c>
      <c r="BT47" s="110">
        <v>0</v>
      </c>
      <c r="BU47" s="110">
        <v>0</v>
      </c>
      <c r="BV47" s="114"/>
      <c r="BW47" s="114"/>
      <c r="BX47" s="114"/>
      <c r="BY47" s="114"/>
      <c r="BZ47" s="114"/>
      <c r="CA47" s="114"/>
    </row>
    <row r="48" spans="1:79" ht="18.75" x14ac:dyDescent="0.25">
      <c r="A48" s="128">
        <v>33</v>
      </c>
      <c r="B48" s="129" t="s">
        <v>111</v>
      </c>
      <c r="C48" s="99">
        <v>1104600</v>
      </c>
      <c r="D48" s="99">
        <f t="shared" si="4"/>
        <v>0</v>
      </c>
      <c r="E48" s="99">
        <v>1104600</v>
      </c>
      <c r="F48" s="99">
        <f t="shared" si="5"/>
        <v>1104600</v>
      </c>
      <c r="G48" s="110">
        <v>0</v>
      </c>
      <c r="H48" s="110">
        <v>0</v>
      </c>
      <c r="I48" s="110">
        <v>0</v>
      </c>
      <c r="J48" s="110">
        <v>0</v>
      </c>
      <c r="K48" s="110">
        <v>0</v>
      </c>
      <c r="L48" s="110">
        <v>135000</v>
      </c>
      <c r="M48" s="110">
        <v>944600</v>
      </c>
      <c r="N48" s="110">
        <v>25000</v>
      </c>
      <c r="O48" s="110">
        <v>0</v>
      </c>
      <c r="P48" s="110">
        <v>0</v>
      </c>
      <c r="Q48" s="110">
        <v>0</v>
      </c>
      <c r="R48" s="110">
        <f t="shared" si="6"/>
        <v>0</v>
      </c>
      <c r="S48" s="110">
        <v>0</v>
      </c>
      <c r="T48" s="110">
        <v>0</v>
      </c>
      <c r="U48" s="110">
        <v>0</v>
      </c>
      <c r="V48" s="110">
        <v>0</v>
      </c>
      <c r="W48" s="110">
        <v>0</v>
      </c>
      <c r="X48" s="110">
        <v>0</v>
      </c>
      <c r="Y48" s="110">
        <v>0</v>
      </c>
      <c r="Z48" s="110">
        <v>0</v>
      </c>
      <c r="AA48" s="110">
        <v>0</v>
      </c>
      <c r="AB48" s="110">
        <v>0</v>
      </c>
      <c r="AC48" s="110">
        <v>0</v>
      </c>
      <c r="AD48" s="110">
        <v>0</v>
      </c>
      <c r="AE48" s="110">
        <v>0</v>
      </c>
      <c r="AF48" s="110">
        <v>0</v>
      </c>
      <c r="AG48" s="110"/>
      <c r="AH48" s="110"/>
      <c r="AI48" s="110"/>
      <c r="AJ48" s="110">
        <v>0</v>
      </c>
      <c r="AK48" s="110">
        <v>0</v>
      </c>
      <c r="AL48" s="110">
        <v>0</v>
      </c>
      <c r="AM48" s="121">
        <v>0</v>
      </c>
      <c r="AN48" s="110">
        <v>0</v>
      </c>
      <c r="AO48" s="121">
        <v>0</v>
      </c>
      <c r="AP48" s="110">
        <v>0</v>
      </c>
      <c r="AQ48" s="110">
        <v>0</v>
      </c>
      <c r="AR48" s="110">
        <v>0</v>
      </c>
      <c r="AS48" s="110">
        <v>0</v>
      </c>
      <c r="AT48" s="110">
        <v>0</v>
      </c>
      <c r="AU48" s="110"/>
      <c r="AV48" s="110"/>
      <c r="AW48" s="110">
        <v>0</v>
      </c>
      <c r="AX48" s="110"/>
      <c r="AY48" s="110">
        <v>0</v>
      </c>
      <c r="AZ48" s="110"/>
      <c r="BA48" s="110"/>
      <c r="BB48" s="110">
        <v>0</v>
      </c>
      <c r="BC48" s="110">
        <v>0</v>
      </c>
      <c r="BD48" s="110">
        <v>0</v>
      </c>
      <c r="BE48" s="110">
        <v>0</v>
      </c>
      <c r="BF48" s="110"/>
      <c r="BG48" s="110">
        <v>0</v>
      </c>
      <c r="BH48" s="110"/>
      <c r="BI48" s="110">
        <v>0</v>
      </c>
      <c r="BJ48" s="110"/>
      <c r="BK48" s="110"/>
      <c r="BL48" s="110">
        <v>0</v>
      </c>
      <c r="BM48" s="110"/>
      <c r="BN48" s="110">
        <v>0</v>
      </c>
      <c r="BO48" s="110"/>
      <c r="BP48" s="110"/>
      <c r="BQ48" s="110"/>
      <c r="BR48" s="110"/>
      <c r="BS48" s="110">
        <v>0</v>
      </c>
      <c r="BT48" s="110">
        <v>0</v>
      </c>
      <c r="BU48" s="110">
        <v>0</v>
      </c>
      <c r="BV48" s="114"/>
      <c r="BW48" s="114"/>
      <c r="BX48" s="114"/>
      <c r="BY48" s="114"/>
      <c r="BZ48" s="114"/>
      <c r="CA48" s="114"/>
    </row>
    <row r="49" spans="1:79" ht="18.75" x14ac:dyDescent="0.25">
      <c r="A49" s="128">
        <v>34</v>
      </c>
      <c r="B49" s="129" t="s">
        <v>112</v>
      </c>
      <c r="C49" s="99">
        <v>1052300</v>
      </c>
      <c r="D49" s="99">
        <f t="shared" si="4"/>
        <v>0</v>
      </c>
      <c r="E49" s="99">
        <v>1052300</v>
      </c>
      <c r="F49" s="99">
        <f t="shared" si="5"/>
        <v>1052300</v>
      </c>
      <c r="G49" s="110">
        <v>0</v>
      </c>
      <c r="H49" s="110">
        <v>0</v>
      </c>
      <c r="I49" s="110">
        <v>352051</v>
      </c>
      <c r="J49" s="110">
        <v>0</v>
      </c>
      <c r="K49" s="110">
        <v>0</v>
      </c>
      <c r="L49" s="110">
        <v>0</v>
      </c>
      <c r="M49" s="110">
        <v>0</v>
      </c>
      <c r="N49" s="110">
        <v>0</v>
      </c>
      <c r="O49" s="110">
        <v>0</v>
      </c>
      <c r="P49" s="110">
        <v>0</v>
      </c>
      <c r="Q49" s="110">
        <v>0</v>
      </c>
      <c r="R49" s="110">
        <f t="shared" si="6"/>
        <v>168932</v>
      </c>
      <c r="S49" s="110">
        <v>0</v>
      </c>
      <c r="T49" s="110">
        <v>0</v>
      </c>
      <c r="U49" s="110">
        <v>0</v>
      </c>
      <c r="V49" s="110">
        <v>0</v>
      </c>
      <c r="W49" s="110">
        <v>0</v>
      </c>
      <c r="X49" s="110">
        <v>0</v>
      </c>
      <c r="Y49" s="110">
        <v>0</v>
      </c>
      <c r="Z49" s="110">
        <v>0</v>
      </c>
      <c r="AA49" s="110">
        <v>0</v>
      </c>
      <c r="AB49" s="110">
        <v>0</v>
      </c>
      <c r="AC49" s="110">
        <v>168932</v>
      </c>
      <c r="AD49" s="110">
        <v>0</v>
      </c>
      <c r="AE49" s="110">
        <v>0</v>
      </c>
      <c r="AF49" s="110">
        <v>0</v>
      </c>
      <c r="AG49" s="110"/>
      <c r="AH49" s="110"/>
      <c r="AI49" s="110"/>
      <c r="AJ49" s="110">
        <v>531317</v>
      </c>
      <c r="AK49" s="110">
        <v>0</v>
      </c>
      <c r="AL49" s="110">
        <v>0</v>
      </c>
      <c r="AM49" s="121">
        <v>0</v>
      </c>
      <c r="AN49" s="110">
        <v>0</v>
      </c>
      <c r="AO49" s="121">
        <v>0</v>
      </c>
      <c r="AP49" s="110">
        <v>0</v>
      </c>
      <c r="AQ49" s="110">
        <v>0</v>
      </c>
      <c r="AR49" s="110">
        <v>0</v>
      </c>
      <c r="AS49" s="110">
        <v>0</v>
      </c>
      <c r="AT49" s="110">
        <v>0</v>
      </c>
      <c r="AU49" s="110"/>
      <c r="AV49" s="110"/>
      <c r="AW49" s="110">
        <v>0</v>
      </c>
      <c r="AX49" s="110"/>
      <c r="AY49" s="110">
        <v>0</v>
      </c>
      <c r="AZ49" s="110"/>
      <c r="BA49" s="110"/>
      <c r="BB49" s="110">
        <v>0</v>
      </c>
      <c r="BC49" s="110">
        <v>0</v>
      </c>
      <c r="BD49" s="110">
        <v>0</v>
      </c>
      <c r="BE49" s="110">
        <v>0</v>
      </c>
      <c r="BF49" s="110"/>
      <c r="BG49" s="110">
        <v>0</v>
      </c>
      <c r="BH49" s="110"/>
      <c r="BI49" s="110">
        <v>0</v>
      </c>
      <c r="BJ49" s="110"/>
      <c r="BK49" s="110"/>
      <c r="BL49" s="110">
        <v>0</v>
      </c>
      <c r="BM49" s="110"/>
      <c r="BN49" s="110">
        <v>0</v>
      </c>
      <c r="BO49" s="110"/>
      <c r="BP49" s="110"/>
      <c r="BQ49" s="110"/>
      <c r="BR49" s="110"/>
      <c r="BS49" s="110">
        <v>0</v>
      </c>
      <c r="BT49" s="110">
        <v>0</v>
      </c>
      <c r="BU49" s="110">
        <v>0</v>
      </c>
      <c r="BV49" s="114"/>
      <c r="BW49" s="114"/>
      <c r="BX49" s="114"/>
      <c r="BY49" s="114"/>
      <c r="BZ49" s="114"/>
      <c r="CA49" s="114"/>
    </row>
    <row r="50" spans="1:79" ht="37.5" x14ac:dyDescent="0.25">
      <c r="A50" s="128">
        <v>35</v>
      </c>
      <c r="B50" s="129" t="s">
        <v>113</v>
      </c>
      <c r="C50" s="99">
        <v>85700</v>
      </c>
      <c r="D50" s="99">
        <f t="shared" si="4"/>
        <v>0</v>
      </c>
      <c r="E50" s="99">
        <v>85700</v>
      </c>
      <c r="F50" s="99">
        <f t="shared" si="5"/>
        <v>85700</v>
      </c>
      <c r="G50" s="110">
        <v>0</v>
      </c>
      <c r="H50" s="110">
        <v>0</v>
      </c>
      <c r="I50" s="110">
        <v>85700</v>
      </c>
      <c r="J50" s="110">
        <v>0</v>
      </c>
      <c r="K50" s="110">
        <v>0</v>
      </c>
      <c r="L50" s="110">
        <v>0</v>
      </c>
      <c r="M50" s="110">
        <v>0</v>
      </c>
      <c r="N50" s="110">
        <v>0</v>
      </c>
      <c r="O50" s="110">
        <v>0</v>
      </c>
      <c r="P50" s="110">
        <v>0</v>
      </c>
      <c r="Q50" s="110">
        <v>0</v>
      </c>
      <c r="R50" s="110">
        <f t="shared" si="6"/>
        <v>0</v>
      </c>
      <c r="S50" s="110">
        <v>0</v>
      </c>
      <c r="T50" s="110">
        <v>0</v>
      </c>
      <c r="U50" s="110">
        <v>0</v>
      </c>
      <c r="V50" s="110">
        <v>0</v>
      </c>
      <c r="W50" s="110">
        <v>0</v>
      </c>
      <c r="X50" s="110">
        <v>0</v>
      </c>
      <c r="Y50" s="110">
        <v>0</v>
      </c>
      <c r="Z50" s="110">
        <v>0</v>
      </c>
      <c r="AA50" s="110">
        <v>0</v>
      </c>
      <c r="AB50" s="110">
        <v>0</v>
      </c>
      <c r="AC50" s="110">
        <v>0</v>
      </c>
      <c r="AD50" s="110">
        <v>0</v>
      </c>
      <c r="AE50" s="110">
        <v>0</v>
      </c>
      <c r="AF50" s="110">
        <v>0</v>
      </c>
      <c r="AG50" s="110"/>
      <c r="AH50" s="110"/>
      <c r="AI50" s="110"/>
      <c r="AJ50" s="110">
        <v>0</v>
      </c>
      <c r="AK50" s="110">
        <v>0</v>
      </c>
      <c r="AL50" s="110">
        <v>0</v>
      </c>
      <c r="AM50" s="121">
        <v>0</v>
      </c>
      <c r="AN50" s="110">
        <v>0</v>
      </c>
      <c r="AO50" s="121">
        <v>0</v>
      </c>
      <c r="AP50" s="110">
        <v>0</v>
      </c>
      <c r="AQ50" s="110">
        <v>0</v>
      </c>
      <c r="AR50" s="110">
        <v>0</v>
      </c>
      <c r="AS50" s="110">
        <v>0</v>
      </c>
      <c r="AT50" s="110">
        <v>0</v>
      </c>
      <c r="AU50" s="110"/>
      <c r="AV50" s="110"/>
      <c r="AW50" s="110">
        <v>0</v>
      </c>
      <c r="AX50" s="110"/>
      <c r="AY50" s="110">
        <v>0</v>
      </c>
      <c r="AZ50" s="110"/>
      <c r="BA50" s="110"/>
      <c r="BB50" s="110">
        <v>0</v>
      </c>
      <c r="BC50" s="110">
        <v>0</v>
      </c>
      <c r="BD50" s="110">
        <v>0</v>
      </c>
      <c r="BE50" s="110">
        <v>0</v>
      </c>
      <c r="BF50" s="110"/>
      <c r="BG50" s="110">
        <v>0</v>
      </c>
      <c r="BH50" s="110"/>
      <c r="BI50" s="110">
        <v>0</v>
      </c>
      <c r="BJ50" s="110"/>
      <c r="BK50" s="110"/>
      <c r="BL50" s="110">
        <v>0</v>
      </c>
      <c r="BM50" s="110"/>
      <c r="BN50" s="110">
        <v>0</v>
      </c>
      <c r="BO50" s="110"/>
      <c r="BP50" s="110"/>
      <c r="BQ50" s="110"/>
      <c r="BR50" s="110"/>
      <c r="BS50" s="110">
        <v>0</v>
      </c>
      <c r="BT50" s="110">
        <v>0</v>
      </c>
      <c r="BU50" s="110">
        <v>0</v>
      </c>
      <c r="BV50" s="114"/>
      <c r="BW50" s="114"/>
      <c r="BX50" s="114"/>
      <c r="BY50" s="114"/>
      <c r="BZ50" s="114"/>
      <c r="CA50" s="114"/>
    </row>
    <row r="51" spans="1:79" ht="37.5" x14ac:dyDescent="0.25">
      <c r="A51" s="128">
        <v>36</v>
      </c>
      <c r="B51" s="129" t="s">
        <v>114</v>
      </c>
      <c r="C51" s="99">
        <v>343600</v>
      </c>
      <c r="D51" s="99">
        <f t="shared" si="4"/>
        <v>0</v>
      </c>
      <c r="E51" s="99">
        <v>343600</v>
      </c>
      <c r="F51" s="99">
        <f t="shared" si="5"/>
        <v>343600</v>
      </c>
      <c r="G51" s="110">
        <v>0</v>
      </c>
      <c r="H51" s="110">
        <v>0</v>
      </c>
      <c r="I51" s="110">
        <v>250000</v>
      </c>
      <c r="J51" s="110">
        <v>0</v>
      </c>
      <c r="K51" s="110">
        <v>0</v>
      </c>
      <c r="L51" s="110">
        <v>78600</v>
      </c>
      <c r="M51" s="110">
        <v>0</v>
      </c>
      <c r="N51" s="110">
        <v>15000</v>
      </c>
      <c r="O51" s="110">
        <v>0</v>
      </c>
      <c r="P51" s="110">
        <v>0</v>
      </c>
      <c r="Q51" s="110">
        <v>0</v>
      </c>
      <c r="R51" s="110">
        <f t="shared" si="6"/>
        <v>0</v>
      </c>
      <c r="S51" s="110">
        <v>0</v>
      </c>
      <c r="T51" s="110">
        <v>0</v>
      </c>
      <c r="U51" s="110">
        <v>0</v>
      </c>
      <c r="V51" s="110">
        <v>0</v>
      </c>
      <c r="W51" s="110">
        <v>0</v>
      </c>
      <c r="X51" s="110">
        <v>0</v>
      </c>
      <c r="Y51" s="110">
        <v>0</v>
      </c>
      <c r="Z51" s="110">
        <v>0</v>
      </c>
      <c r="AA51" s="110">
        <v>0</v>
      </c>
      <c r="AB51" s="110">
        <v>0</v>
      </c>
      <c r="AC51" s="110">
        <v>0</v>
      </c>
      <c r="AD51" s="110">
        <v>0</v>
      </c>
      <c r="AE51" s="110">
        <v>0</v>
      </c>
      <c r="AF51" s="110">
        <v>0</v>
      </c>
      <c r="AG51" s="110"/>
      <c r="AH51" s="110"/>
      <c r="AI51" s="110"/>
      <c r="AJ51" s="110">
        <v>0</v>
      </c>
      <c r="AK51" s="110">
        <v>0</v>
      </c>
      <c r="AL51" s="110">
        <v>0</v>
      </c>
      <c r="AM51" s="121">
        <v>0</v>
      </c>
      <c r="AN51" s="110">
        <v>0</v>
      </c>
      <c r="AO51" s="121">
        <v>0</v>
      </c>
      <c r="AP51" s="110">
        <v>0</v>
      </c>
      <c r="AQ51" s="110">
        <v>0</v>
      </c>
      <c r="AR51" s="110">
        <v>0</v>
      </c>
      <c r="AS51" s="110">
        <v>0</v>
      </c>
      <c r="AT51" s="110">
        <v>0</v>
      </c>
      <c r="AU51" s="110"/>
      <c r="AV51" s="110"/>
      <c r="AW51" s="110">
        <v>0</v>
      </c>
      <c r="AX51" s="110"/>
      <c r="AY51" s="110">
        <v>0</v>
      </c>
      <c r="AZ51" s="110"/>
      <c r="BA51" s="110"/>
      <c r="BB51" s="110">
        <v>0</v>
      </c>
      <c r="BC51" s="110">
        <v>0</v>
      </c>
      <c r="BD51" s="110">
        <v>0</v>
      </c>
      <c r="BE51" s="110">
        <v>0</v>
      </c>
      <c r="BF51" s="110"/>
      <c r="BG51" s="110">
        <v>0</v>
      </c>
      <c r="BH51" s="110"/>
      <c r="BI51" s="110">
        <v>0</v>
      </c>
      <c r="BJ51" s="110"/>
      <c r="BK51" s="110"/>
      <c r="BL51" s="110">
        <v>0</v>
      </c>
      <c r="BM51" s="110"/>
      <c r="BN51" s="110">
        <v>0</v>
      </c>
      <c r="BO51" s="110"/>
      <c r="BP51" s="110"/>
      <c r="BQ51" s="110"/>
      <c r="BR51" s="110"/>
      <c r="BS51" s="110">
        <v>0</v>
      </c>
      <c r="BT51" s="110">
        <v>0</v>
      </c>
      <c r="BU51" s="110">
        <v>0</v>
      </c>
      <c r="BV51" s="114"/>
      <c r="BW51" s="114"/>
      <c r="BX51" s="114"/>
      <c r="BY51" s="114"/>
      <c r="BZ51" s="114"/>
      <c r="CA51" s="114"/>
    </row>
    <row r="52" spans="1:79" ht="37.5" x14ac:dyDescent="0.25">
      <c r="A52" s="128">
        <v>37</v>
      </c>
      <c r="B52" s="129" t="s">
        <v>115</v>
      </c>
      <c r="C52" s="99">
        <v>1853000</v>
      </c>
      <c r="D52" s="99">
        <f t="shared" si="4"/>
        <v>0</v>
      </c>
      <c r="E52" s="99">
        <v>1853000</v>
      </c>
      <c r="F52" s="99">
        <f t="shared" si="5"/>
        <v>1853000</v>
      </c>
      <c r="G52" s="110">
        <v>0</v>
      </c>
      <c r="H52" s="110">
        <v>0</v>
      </c>
      <c r="I52" s="110">
        <v>180000</v>
      </c>
      <c r="J52" s="110">
        <v>0</v>
      </c>
      <c r="K52" s="110">
        <v>0</v>
      </c>
      <c r="L52" s="110">
        <v>617700</v>
      </c>
      <c r="M52" s="110">
        <v>0</v>
      </c>
      <c r="N52" s="110">
        <v>300000</v>
      </c>
      <c r="O52" s="110">
        <v>0</v>
      </c>
      <c r="P52" s="110">
        <v>0</v>
      </c>
      <c r="Q52" s="110">
        <v>0</v>
      </c>
      <c r="R52" s="110">
        <f t="shared" si="6"/>
        <v>11031</v>
      </c>
      <c r="S52" s="110">
        <v>11031</v>
      </c>
      <c r="T52" s="110">
        <v>0</v>
      </c>
      <c r="U52" s="110">
        <v>0</v>
      </c>
      <c r="V52" s="110">
        <v>0</v>
      </c>
      <c r="W52" s="110">
        <v>0</v>
      </c>
      <c r="X52" s="110">
        <v>0</v>
      </c>
      <c r="Y52" s="110">
        <v>0</v>
      </c>
      <c r="Z52" s="110">
        <v>0</v>
      </c>
      <c r="AA52" s="110">
        <v>0</v>
      </c>
      <c r="AB52" s="110">
        <v>0</v>
      </c>
      <c r="AC52" s="110">
        <v>0</v>
      </c>
      <c r="AD52" s="110">
        <v>0</v>
      </c>
      <c r="AE52" s="110">
        <v>0</v>
      </c>
      <c r="AF52" s="110">
        <v>0</v>
      </c>
      <c r="AG52" s="110"/>
      <c r="AH52" s="110"/>
      <c r="AI52" s="110"/>
      <c r="AJ52" s="110">
        <v>20000</v>
      </c>
      <c r="AK52" s="110">
        <v>724269</v>
      </c>
      <c r="AL52" s="110">
        <v>0</v>
      </c>
      <c r="AM52" s="121">
        <v>0</v>
      </c>
      <c r="AN52" s="110">
        <v>0</v>
      </c>
      <c r="AO52" s="121">
        <v>0</v>
      </c>
      <c r="AP52" s="110">
        <v>0</v>
      </c>
      <c r="AQ52" s="110">
        <v>0</v>
      </c>
      <c r="AR52" s="110">
        <v>0</v>
      </c>
      <c r="AS52" s="110">
        <v>0</v>
      </c>
      <c r="AT52" s="110">
        <v>0</v>
      </c>
      <c r="AU52" s="110"/>
      <c r="AV52" s="110"/>
      <c r="AW52" s="110">
        <v>0</v>
      </c>
      <c r="AX52" s="110"/>
      <c r="AY52" s="110">
        <v>0</v>
      </c>
      <c r="AZ52" s="110"/>
      <c r="BA52" s="110"/>
      <c r="BB52" s="110">
        <v>0</v>
      </c>
      <c r="BC52" s="110">
        <v>0</v>
      </c>
      <c r="BD52" s="110">
        <v>0</v>
      </c>
      <c r="BE52" s="110">
        <v>0</v>
      </c>
      <c r="BF52" s="110"/>
      <c r="BG52" s="110">
        <v>0</v>
      </c>
      <c r="BH52" s="110"/>
      <c r="BI52" s="110">
        <v>0</v>
      </c>
      <c r="BJ52" s="110"/>
      <c r="BK52" s="110"/>
      <c r="BL52" s="110">
        <v>0</v>
      </c>
      <c r="BM52" s="110"/>
      <c r="BN52" s="110">
        <v>0</v>
      </c>
      <c r="BO52" s="110"/>
      <c r="BP52" s="110"/>
      <c r="BQ52" s="110"/>
      <c r="BR52" s="110"/>
      <c r="BS52" s="110">
        <v>0</v>
      </c>
      <c r="BT52" s="110">
        <v>0</v>
      </c>
      <c r="BU52" s="110">
        <v>0</v>
      </c>
      <c r="BV52" s="114"/>
      <c r="BW52" s="114"/>
      <c r="BX52" s="114"/>
      <c r="BY52" s="114"/>
      <c r="BZ52" s="114"/>
      <c r="CA52" s="114"/>
    </row>
    <row r="53" spans="1:79" ht="37.5" x14ac:dyDescent="0.25">
      <c r="A53" s="128">
        <v>38</v>
      </c>
      <c r="B53" s="129" t="s">
        <v>116</v>
      </c>
      <c r="C53" s="99">
        <v>496000</v>
      </c>
      <c r="D53" s="99">
        <f t="shared" si="4"/>
        <v>0</v>
      </c>
      <c r="E53" s="99">
        <v>496000</v>
      </c>
      <c r="F53" s="99">
        <f t="shared" si="5"/>
        <v>496000</v>
      </c>
      <c r="G53" s="110">
        <v>0</v>
      </c>
      <c r="H53" s="110">
        <v>0</v>
      </c>
      <c r="I53" s="110">
        <v>90000</v>
      </c>
      <c r="J53" s="110">
        <v>0</v>
      </c>
      <c r="K53" s="110">
        <v>0</v>
      </c>
      <c r="L53" s="110">
        <v>165000</v>
      </c>
      <c r="M53" s="110">
        <v>0</v>
      </c>
      <c r="N53" s="110">
        <v>0</v>
      </c>
      <c r="O53" s="110">
        <v>0</v>
      </c>
      <c r="P53" s="110">
        <v>0</v>
      </c>
      <c r="Q53" s="110">
        <v>0</v>
      </c>
      <c r="R53" s="110">
        <f t="shared" si="6"/>
        <v>0</v>
      </c>
      <c r="S53" s="110">
        <v>0</v>
      </c>
      <c r="T53" s="110">
        <v>0</v>
      </c>
      <c r="U53" s="110">
        <v>0</v>
      </c>
      <c r="V53" s="110">
        <v>0</v>
      </c>
      <c r="W53" s="110">
        <v>0</v>
      </c>
      <c r="X53" s="110">
        <v>0</v>
      </c>
      <c r="Y53" s="110">
        <v>0</v>
      </c>
      <c r="Z53" s="110">
        <v>0</v>
      </c>
      <c r="AA53" s="110">
        <v>0</v>
      </c>
      <c r="AB53" s="110">
        <v>0</v>
      </c>
      <c r="AC53" s="110">
        <v>0</v>
      </c>
      <c r="AD53" s="110">
        <v>0</v>
      </c>
      <c r="AE53" s="110">
        <v>0</v>
      </c>
      <c r="AF53" s="110">
        <v>0</v>
      </c>
      <c r="AG53" s="110"/>
      <c r="AH53" s="110"/>
      <c r="AI53" s="110"/>
      <c r="AJ53" s="110">
        <v>91504</v>
      </c>
      <c r="AK53" s="110">
        <v>149496</v>
      </c>
      <c r="AL53" s="110">
        <v>0</v>
      </c>
      <c r="AM53" s="121">
        <v>0</v>
      </c>
      <c r="AN53" s="110">
        <v>0</v>
      </c>
      <c r="AO53" s="121">
        <v>0</v>
      </c>
      <c r="AP53" s="110">
        <v>0</v>
      </c>
      <c r="AQ53" s="110">
        <v>0</v>
      </c>
      <c r="AR53" s="110">
        <v>0</v>
      </c>
      <c r="AS53" s="110">
        <v>0</v>
      </c>
      <c r="AT53" s="110">
        <v>0</v>
      </c>
      <c r="AU53" s="110"/>
      <c r="AV53" s="110"/>
      <c r="AW53" s="110">
        <v>0</v>
      </c>
      <c r="AX53" s="110"/>
      <c r="AY53" s="110">
        <v>0</v>
      </c>
      <c r="AZ53" s="110"/>
      <c r="BA53" s="110"/>
      <c r="BB53" s="110">
        <v>0</v>
      </c>
      <c r="BC53" s="110">
        <v>0</v>
      </c>
      <c r="BD53" s="110">
        <v>0</v>
      </c>
      <c r="BE53" s="110">
        <v>0</v>
      </c>
      <c r="BF53" s="110"/>
      <c r="BG53" s="110">
        <v>0</v>
      </c>
      <c r="BH53" s="110"/>
      <c r="BI53" s="110">
        <v>0</v>
      </c>
      <c r="BJ53" s="110"/>
      <c r="BK53" s="110"/>
      <c r="BL53" s="110">
        <v>0</v>
      </c>
      <c r="BM53" s="110"/>
      <c r="BN53" s="110">
        <v>0</v>
      </c>
      <c r="BO53" s="110"/>
      <c r="BP53" s="110"/>
      <c r="BQ53" s="110"/>
      <c r="BR53" s="110"/>
      <c r="BS53" s="110">
        <v>0</v>
      </c>
      <c r="BT53" s="110">
        <v>0</v>
      </c>
      <c r="BU53" s="110">
        <v>0</v>
      </c>
      <c r="BV53" s="114"/>
      <c r="BW53" s="114"/>
      <c r="BX53" s="114"/>
      <c r="BY53" s="114"/>
      <c r="BZ53" s="114"/>
      <c r="CA53" s="114"/>
    </row>
    <row r="54" spans="1:79" ht="18.75" x14ac:dyDescent="0.25">
      <c r="A54" s="128">
        <v>39</v>
      </c>
      <c r="B54" s="129" t="s">
        <v>117</v>
      </c>
      <c r="C54" s="99">
        <v>202800</v>
      </c>
      <c r="D54" s="99">
        <f t="shared" si="4"/>
        <v>0</v>
      </c>
      <c r="E54" s="99">
        <v>202800</v>
      </c>
      <c r="F54" s="99">
        <f t="shared" si="5"/>
        <v>202800</v>
      </c>
      <c r="G54" s="110">
        <v>0</v>
      </c>
      <c r="H54" s="110">
        <v>0</v>
      </c>
      <c r="I54" s="110">
        <v>52834</v>
      </c>
      <c r="J54" s="110">
        <v>0</v>
      </c>
      <c r="K54" s="110">
        <v>0</v>
      </c>
      <c r="L54" s="110">
        <v>40000</v>
      </c>
      <c r="M54" s="110">
        <v>0</v>
      </c>
      <c r="N54" s="110">
        <v>9000</v>
      </c>
      <c r="O54" s="110">
        <v>0</v>
      </c>
      <c r="P54" s="110">
        <v>0</v>
      </c>
      <c r="Q54" s="110">
        <v>0</v>
      </c>
      <c r="R54" s="110">
        <f t="shared" si="6"/>
        <v>40000</v>
      </c>
      <c r="S54" s="110">
        <v>0</v>
      </c>
      <c r="T54" s="110">
        <v>0</v>
      </c>
      <c r="U54" s="110">
        <v>0</v>
      </c>
      <c r="V54" s="110">
        <v>0</v>
      </c>
      <c r="W54" s="110">
        <v>0</v>
      </c>
      <c r="X54" s="110">
        <v>0</v>
      </c>
      <c r="Y54" s="110">
        <v>0</v>
      </c>
      <c r="Z54" s="110">
        <v>0</v>
      </c>
      <c r="AA54" s="110">
        <v>0</v>
      </c>
      <c r="AB54" s="110">
        <v>0</v>
      </c>
      <c r="AC54" s="110">
        <v>40000</v>
      </c>
      <c r="AD54" s="110">
        <v>0</v>
      </c>
      <c r="AE54" s="110">
        <v>0</v>
      </c>
      <c r="AF54" s="110">
        <v>0</v>
      </c>
      <c r="AG54" s="110"/>
      <c r="AH54" s="110"/>
      <c r="AI54" s="110"/>
      <c r="AJ54" s="110">
        <v>23500</v>
      </c>
      <c r="AK54" s="110">
        <v>37466</v>
      </c>
      <c r="AL54" s="110">
        <v>0</v>
      </c>
      <c r="AM54" s="121">
        <v>0</v>
      </c>
      <c r="AN54" s="110">
        <v>0</v>
      </c>
      <c r="AO54" s="121">
        <v>0</v>
      </c>
      <c r="AP54" s="110">
        <v>0</v>
      </c>
      <c r="AQ54" s="110">
        <v>0</v>
      </c>
      <c r="AR54" s="110">
        <v>0</v>
      </c>
      <c r="AS54" s="110">
        <v>0</v>
      </c>
      <c r="AT54" s="110">
        <v>0</v>
      </c>
      <c r="AU54" s="110"/>
      <c r="AV54" s="110"/>
      <c r="AW54" s="110">
        <v>0</v>
      </c>
      <c r="AX54" s="110"/>
      <c r="AY54" s="110">
        <v>0</v>
      </c>
      <c r="AZ54" s="110"/>
      <c r="BA54" s="110"/>
      <c r="BB54" s="110">
        <v>0</v>
      </c>
      <c r="BC54" s="110">
        <v>0</v>
      </c>
      <c r="BD54" s="110">
        <v>0</v>
      </c>
      <c r="BE54" s="110">
        <v>0</v>
      </c>
      <c r="BF54" s="110"/>
      <c r="BG54" s="110">
        <v>0</v>
      </c>
      <c r="BH54" s="110"/>
      <c r="BI54" s="110">
        <v>0</v>
      </c>
      <c r="BJ54" s="110"/>
      <c r="BK54" s="110"/>
      <c r="BL54" s="110">
        <v>0</v>
      </c>
      <c r="BM54" s="110"/>
      <c r="BN54" s="110">
        <v>0</v>
      </c>
      <c r="BO54" s="110"/>
      <c r="BP54" s="110"/>
      <c r="BQ54" s="110"/>
      <c r="BR54" s="110"/>
      <c r="BS54" s="110">
        <v>0</v>
      </c>
      <c r="BT54" s="110">
        <v>0</v>
      </c>
      <c r="BU54" s="110">
        <v>0</v>
      </c>
      <c r="BV54" s="114"/>
      <c r="BW54" s="114"/>
      <c r="BX54" s="114"/>
      <c r="BY54" s="114"/>
      <c r="BZ54" s="114"/>
      <c r="CA54" s="114"/>
    </row>
    <row r="55" spans="1:79" ht="18.75" x14ac:dyDescent="0.25">
      <c r="A55" s="128">
        <v>40</v>
      </c>
      <c r="B55" s="129" t="s">
        <v>118</v>
      </c>
      <c r="C55" s="99">
        <v>4389400</v>
      </c>
      <c r="D55" s="99">
        <f t="shared" si="4"/>
        <v>0</v>
      </c>
      <c r="E55" s="99">
        <v>2234600</v>
      </c>
      <c r="F55" s="99">
        <f t="shared" si="5"/>
        <v>2234600</v>
      </c>
      <c r="G55" s="110">
        <v>0</v>
      </c>
      <c r="H55" s="110">
        <v>0</v>
      </c>
      <c r="I55" s="110">
        <v>1900000</v>
      </c>
      <c r="J55" s="110">
        <v>334600</v>
      </c>
      <c r="K55" s="110">
        <v>0</v>
      </c>
      <c r="L55" s="110">
        <v>0</v>
      </c>
      <c r="M55" s="110">
        <v>0</v>
      </c>
      <c r="N55" s="110">
        <v>0</v>
      </c>
      <c r="O55" s="110">
        <v>0</v>
      </c>
      <c r="P55" s="110">
        <v>0</v>
      </c>
      <c r="Q55" s="110">
        <v>0</v>
      </c>
      <c r="R55" s="110">
        <f t="shared" si="6"/>
        <v>0</v>
      </c>
      <c r="S55" s="110">
        <v>0</v>
      </c>
      <c r="T55" s="110">
        <v>0</v>
      </c>
      <c r="U55" s="110">
        <v>0</v>
      </c>
      <c r="V55" s="110">
        <v>0</v>
      </c>
      <c r="W55" s="110">
        <v>0</v>
      </c>
      <c r="X55" s="110">
        <v>0</v>
      </c>
      <c r="Y55" s="110">
        <v>0</v>
      </c>
      <c r="Z55" s="110">
        <v>0</v>
      </c>
      <c r="AA55" s="110">
        <v>0</v>
      </c>
      <c r="AB55" s="110">
        <v>0</v>
      </c>
      <c r="AC55" s="110">
        <v>0</v>
      </c>
      <c r="AD55" s="110">
        <v>0</v>
      </c>
      <c r="AE55" s="110">
        <v>0</v>
      </c>
      <c r="AF55" s="110">
        <v>0</v>
      </c>
      <c r="AG55" s="110"/>
      <c r="AH55" s="110"/>
      <c r="AI55" s="110"/>
      <c r="AJ55" s="110">
        <v>0</v>
      </c>
      <c r="AK55" s="110">
        <v>0</v>
      </c>
      <c r="AL55" s="110">
        <v>0</v>
      </c>
      <c r="AM55" s="121">
        <v>2154800</v>
      </c>
      <c r="AN55" s="110">
        <v>2154800</v>
      </c>
      <c r="AO55" s="121">
        <v>0</v>
      </c>
      <c r="AP55" s="110">
        <v>0</v>
      </c>
      <c r="AQ55" s="110">
        <v>2154800</v>
      </c>
      <c r="AR55" s="110">
        <v>0</v>
      </c>
      <c r="AS55" s="110">
        <v>0</v>
      </c>
      <c r="AT55" s="110">
        <v>0</v>
      </c>
      <c r="AU55" s="110"/>
      <c r="AV55" s="110"/>
      <c r="AW55" s="110">
        <v>0</v>
      </c>
      <c r="AX55" s="110"/>
      <c r="AY55" s="110">
        <v>0</v>
      </c>
      <c r="AZ55" s="110"/>
      <c r="BA55" s="110"/>
      <c r="BB55" s="110">
        <v>0</v>
      </c>
      <c r="BC55" s="110">
        <v>0</v>
      </c>
      <c r="BD55" s="110">
        <v>0</v>
      </c>
      <c r="BE55" s="110">
        <v>0</v>
      </c>
      <c r="BF55" s="110"/>
      <c r="BG55" s="110">
        <v>0</v>
      </c>
      <c r="BH55" s="110"/>
      <c r="BI55" s="110">
        <v>0</v>
      </c>
      <c r="BJ55" s="110"/>
      <c r="BK55" s="110"/>
      <c r="BL55" s="110">
        <v>0</v>
      </c>
      <c r="BM55" s="110"/>
      <c r="BN55" s="110">
        <v>0</v>
      </c>
      <c r="BO55" s="110"/>
      <c r="BP55" s="110"/>
      <c r="BQ55" s="110"/>
      <c r="BR55" s="110"/>
      <c r="BS55" s="110">
        <v>0</v>
      </c>
      <c r="BT55" s="110">
        <v>0</v>
      </c>
      <c r="BU55" s="110">
        <v>0</v>
      </c>
      <c r="BV55" s="114"/>
      <c r="BW55" s="114"/>
      <c r="BX55" s="114"/>
      <c r="BY55" s="114"/>
      <c r="BZ55" s="114"/>
      <c r="CA55" s="114"/>
    </row>
    <row r="56" spans="1:79" ht="37.5" x14ac:dyDescent="0.25">
      <c r="A56" s="128">
        <v>41</v>
      </c>
      <c r="B56" s="129" t="s">
        <v>119</v>
      </c>
      <c r="C56" s="99">
        <v>4444310</v>
      </c>
      <c r="D56" s="99">
        <f t="shared" si="4"/>
        <v>0</v>
      </c>
      <c r="E56" s="99">
        <v>2371700</v>
      </c>
      <c r="F56" s="99">
        <f t="shared" si="5"/>
        <v>2371700</v>
      </c>
      <c r="G56" s="110">
        <v>0</v>
      </c>
      <c r="H56" s="110">
        <v>0</v>
      </c>
      <c r="I56" s="110">
        <v>2003700</v>
      </c>
      <c r="J56" s="110">
        <v>368000</v>
      </c>
      <c r="K56" s="110">
        <v>0</v>
      </c>
      <c r="L56" s="110">
        <v>0</v>
      </c>
      <c r="M56" s="110">
        <v>0</v>
      </c>
      <c r="N56" s="110">
        <v>0</v>
      </c>
      <c r="O56" s="110">
        <v>0</v>
      </c>
      <c r="P56" s="110">
        <v>0</v>
      </c>
      <c r="Q56" s="110">
        <v>0</v>
      </c>
      <c r="R56" s="110">
        <f t="shared" si="6"/>
        <v>0</v>
      </c>
      <c r="S56" s="110">
        <v>0</v>
      </c>
      <c r="T56" s="110">
        <v>0</v>
      </c>
      <c r="U56" s="110">
        <v>0</v>
      </c>
      <c r="V56" s="110">
        <v>0</v>
      </c>
      <c r="W56" s="110">
        <v>0</v>
      </c>
      <c r="X56" s="110">
        <v>0</v>
      </c>
      <c r="Y56" s="110">
        <v>0</v>
      </c>
      <c r="Z56" s="110">
        <v>0</v>
      </c>
      <c r="AA56" s="110">
        <v>0</v>
      </c>
      <c r="AB56" s="110">
        <v>0</v>
      </c>
      <c r="AC56" s="110">
        <v>0</v>
      </c>
      <c r="AD56" s="110">
        <v>0</v>
      </c>
      <c r="AE56" s="110">
        <v>0</v>
      </c>
      <c r="AF56" s="110">
        <v>0</v>
      </c>
      <c r="AG56" s="110"/>
      <c r="AH56" s="110"/>
      <c r="AI56" s="110"/>
      <c r="AJ56" s="110">
        <v>0</v>
      </c>
      <c r="AK56" s="110">
        <v>0</v>
      </c>
      <c r="AL56" s="110">
        <v>0</v>
      </c>
      <c r="AM56" s="121">
        <v>2072610</v>
      </c>
      <c r="AN56" s="110">
        <v>2072610</v>
      </c>
      <c r="AO56" s="121">
        <v>0</v>
      </c>
      <c r="AP56" s="110">
        <v>0</v>
      </c>
      <c r="AQ56" s="110">
        <v>2072610</v>
      </c>
      <c r="AR56" s="110">
        <v>0</v>
      </c>
      <c r="AS56" s="110">
        <v>0</v>
      </c>
      <c r="AT56" s="110">
        <v>0</v>
      </c>
      <c r="AU56" s="110"/>
      <c r="AV56" s="110"/>
      <c r="AW56" s="110">
        <v>0</v>
      </c>
      <c r="AX56" s="110"/>
      <c r="AY56" s="110">
        <v>0</v>
      </c>
      <c r="AZ56" s="110"/>
      <c r="BA56" s="110"/>
      <c r="BB56" s="110">
        <v>0</v>
      </c>
      <c r="BC56" s="110">
        <v>0</v>
      </c>
      <c r="BD56" s="110">
        <v>0</v>
      </c>
      <c r="BE56" s="110">
        <v>0</v>
      </c>
      <c r="BF56" s="110"/>
      <c r="BG56" s="110">
        <v>0</v>
      </c>
      <c r="BH56" s="110"/>
      <c r="BI56" s="110">
        <v>0</v>
      </c>
      <c r="BJ56" s="110"/>
      <c r="BK56" s="110"/>
      <c r="BL56" s="110">
        <v>0</v>
      </c>
      <c r="BM56" s="110"/>
      <c r="BN56" s="110">
        <v>0</v>
      </c>
      <c r="BO56" s="110"/>
      <c r="BP56" s="110"/>
      <c r="BQ56" s="110"/>
      <c r="BR56" s="110"/>
      <c r="BS56" s="110">
        <v>0</v>
      </c>
      <c r="BT56" s="110">
        <v>0</v>
      </c>
      <c r="BU56" s="110">
        <v>0</v>
      </c>
      <c r="BV56" s="114"/>
      <c r="BW56" s="114"/>
      <c r="BX56" s="114"/>
      <c r="BY56" s="114"/>
      <c r="BZ56" s="114"/>
      <c r="CA56" s="114"/>
    </row>
    <row r="57" spans="1:79" ht="18.75" x14ac:dyDescent="0.25">
      <c r="A57" s="128">
        <v>42</v>
      </c>
      <c r="B57" s="129" t="s">
        <v>120</v>
      </c>
      <c r="C57" s="99">
        <v>10903520</v>
      </c>
      <c r="D57" s="99">
        <f t="shared" si="4"/>
        <v>0</v>
      </c>
      <c r="E57" s="99">
        <v>10903520</v>
      </c>
      <c r="F57" s="99">
        <f t="shared" si="5"/>
        <v>10903520</v>
      </c>
      <c r="G57" s="110">
        <v>0</v>
      </c>
      <c r="H57" s="110">
        <v>0</v>
      </c>
      <c r="I57" s="110">
        <v>0</v>
      </c>
      <c r="J57" s="110">
        <v>0</v>
      </c>
      <c r="K57" s="110">
        <v>0</v>
      </c>
      <c r="L57" s="110">
        <v>0</v>
      </c>
      <c r="M57" s="110">
        <v>0</v>
      </c>
      <c r="N57" s="110">
        <v>0</v>
      </c>
      <c r="O57" s="110">
        <v>0</v>
      </c>
      <c r="P57" s="110">
        <v>0</v>
      </c>
      <c r="Q57" s="110">
        <v>0</v>
      </c>
      <c r="R57" s="110">
        <f t="shared" si="6"/>
        <v>10903520</v>
      </c>
      <c r="S57" s="110">
        <v>0</v>
      </c>
      <c r="T57" s="110">
        <v>0</v>
      </c>
      <c r="U57" s="110">
        <v>0</v>
      </c>
      <c r="V57" s="110">
        <v>0</v>
      </c>
      <c r="W57" s="110">
        <v>0</v>
      </c>
      <c r="X57" s="110">
        <v>0</v>
      </c>
      <c r="Y57" s="110">
        <v>0</v>
      </c>
      <c r="Z57" s="110">
        <v>0</v>
      </c>
      <c r="AA57" s="110">
        <v>0</v>
      </c>
      <c r="AB57" s="110">
        <v>0</v>
      </c>
      <c r="AC57" s="110">
        <v>0</v>
      </c>
      <c r="AD57" s="110">
        <v>0</v>
      </c>
      <c r="AE57" s="110">
        <v>0</v>
      </c>
      <c r="AF57" s="110">
        <v>10903520</v>
      </c>
      <c r="AG57" s="110"/>
      <c r="AH57" s="110"/>
      <c r="AI57" s="110"/>
      <c r="AJ57" s="110">
        <v>0</v>
      </c>
      <c r="AK57" s="110">
        <v>0</v>
      </c>
      <c r="AL57" s="110">
        <v>0</v>
      </c>
      <c r="AM57" s="121">
        <v>0</v>
      </c>
      <c r="AN57" s="110">
        <v>0</v>
      </c>
      <c r="AO57" s="121">
        <v>0</v>
      </c>
      <c r="AP57" s="110">
        <v>0</v>
      </c>
      <c r="AQ57" s="110">
        <v>0</v>
      </c>
      <c r="AR57" s="110">
        <v>0</v>
      </c>
      <c r="AS57" s="110">
        <v>0</v>
      </c>
      <c r="AT57" s="110">
        <v>0</v>
      </c>
      <c r="AU57" s="110"/>
      <c r="AV57" s="110"/>
      <c r="AW57" s="110">
        <v>0</v>
      </c>
      <c r="AX57" s="110"/>
      <c r="AY57" s="110">
        <v>0</v>
      </c>
      <c r="AZ57" s="110"/>
      <c r="BA57" s="110"/>
      <c r="BB57" s="110">
        <v>0</v>
      </c>
      <c r="BC57" s="110">
        <v>0</v>
      </c>
      <c r="BD57" s="110">
        <v>0</v>
      </c>
      <c r="BE57" s="110">
        <v>0</v>
      </c>
      <c r="BF57" s="110"/>
      <c r="BG57" s="110">
        <v>0</v>
      </c>
      <c r="BH57" s="110"/>
      <c r="BI57" s="110">
        <v>0</v>
      </c>
      <c r="BJ57" s="110"/>
      <c r="BK57" s="110"/>
      <c r="BL57" s="110">
        <v>0</v>
      </c>
      <c r="BM57" s="110"/>
      <c r="BN57" s="110">
        <v>0</v>
      </c>
      <c r="BO57" s="110"/>
      <c r="BP57" s="110"/>
      <c r="BQ57" s="110"/>
      <c r="BR57" s="110"/>
      <c r="BS57" s="110">
        <v>0</v>
      </c>
      <c r="BT57" s="110">
        <v>0</v>
      </c>
      <c r="BU57" s="110">
        <v>0</v>
      </c>
      <c r="BV57" s="114"/>
      <c r="BW57" s="114"/>
      <c r="BX57" s="114"/>
      <c r="BY57" s="114"/>
      <c r="BZ57" s="114"/>
      <c r="CA57" s="114"/>
    </row>
    <row r="58" spans="1:79" ht="18.75" x14ac:dyDescent="0.25">
      <c r="A58" s="128">
        <v>43</v>
      </c>
      <c r="B58" s="129" t="s">
        <v>121</v>
      </c>
      <c r="C58" s="99">
        <v>14000000</v>
      </c>
      <c r="D58" s="99">
        <f t="shared" si="4"/>
        <v>0</v>
      </c>
      <c r="E58" s="99">
        <v>14000000</v>
      </c>
      <c r="F58" s="99">
        <f t="shared" si="5"/>
        <v>14000000</v>
      </c>
      <c r="G58" s="110">
        <v>0</v>
      </c>
      <c r="H58" s="110">
        <v>0</v>
      </c>
      <c r="I58" s="110">
        <v>0</v>
      </c>
      <c r="J58" s="110">
        <v>0</v>
      </c>
      <c r="K58" s="110">
        <v>0</v>
      </c>
      <c r="L58" s="110">
        <v>0</v>
      </c>
      <c r="M58" s="110">
        <v>0</v>
      </c>
      <c r="N58" s="110">
        <v>0</v>
      </c>
      <c r="O58" s="110">
        <v>0</v>
      </c>
      <c r="P58" s="110">
        <v>0</v>
      </c>
      <c r="Q58" s="110">
        <v>0</v>
      </c>
      <c r="R58" s="110">
        <f t="shared" si="6"/>
        <v>13000000</v>
      </c>
      <c r="S58" s="110">
        <v>0</v>
      </c>
      <c r="T58" s="110">
        <v>0</v>
      </c>
      <c r="U58" s="110">
        <v>0</v>
      </c>
      <c r="V58" s="110">
        <v>0</v>
      </c>
      <c r="W58" s="110">
        <v>0</v>
      </c>
      <c r="X58" s="110">
        <v>0</v>
      </c>
      <c r="Y58" s="110">
        <v>0</v>
      </c>
      <c r="Z58" s="110">
        <v>0</v>
      </c>
      <c r="AA58" s="110">
        <v>0</v>
      </c>
      <c r="AB58" s="110">
        <v>0</v>
      </c>
      <c r="AC58" s="110">
        <v>0</v>
      </c>
      <c r="AD58" s="110">
        <v>0</v>
      </c>
      <c r="AE58" s="110">
        <v>0</v>
      </c>
      <c r="AF58" s="110">
        <v>13000000</v>
      </c>
      <c r="AG58" s="110"/>
      <c r="AH58" s="110"/>
      <c r="AI58" s="110"/>
      <c r="AJ58" s="110">
        <v>0</v>
      </c>
      <c r="AK58" s="110">
        <v>0</v>
      </c>
      <c r="AL58" s="110">
        <v>1000000</v>
      </c>
      <c r="AM58" s="121">
        <v>0</v>
      </c>
      <c r="AN58" s="110">
        <v>0</v>
      </c>
      <c r="AO58" s="121">
        <v>0</v>
      </c>
      <c r="AP58" s="110">
        <v>0</v>
      </c>
      <c r="AQ58" s="110">
        <v>0</v>
      </c>
      <c r="AR58" s="110">
        <v>0</v>
      </c>
      <c r="AS58" s="110">
        <v>0</v>
      </c>
      <c r="AT58" s="110">
        <v>0</v>
      </c>
      <c r="AU58" s="110"/>
      <c r="AV58" s="110"/>
      <c r="AW58" s="110">
        <v>0</v>
      </c>
      <c r="AX58" s="110"/>
      <c r="AY58" s="110">
        <v>0</v>
      </c>
      <c r="AZ58" s="110"/>
      <c r="BA58" s="110"/>
      <c r="BB58" s="110">
        <v>0</v>
      </c>
      <c r="BC58" s="110">
        <v>0</v>
      </c>
      <c r="BD58" s="110">
        <v>0</v>
      </c>
      <c r="BE58" s="110">
        <v>0</v>
      </c>
      <c r="BF58" s="110"/>
      <c r="BG58" s="110">
        <v>0</v>
      </c>
      <c r="BH58" s="110"/>
      <c r="BI58" s="110">
        <v>0</v>
      </c>
      <c r="BJ58" s="110"/>
      <c r="BK58" s="110"/>
      <c r="BL58" s="110">
        <v>0</v>
      </c>
      <c r="BM58" s="110"/>
      <c r="BN58" s="110">
        <v>0</v>
      </c>
      <c r="BO58" s="110"/>
      <c r="BP58" s="110"/>
      <c r="BQ58" s="110"/>
      <c r="BR58" s="110"/>
      <c r="BS58" s="110">
        <v>0</v>
      </c>
      <c r="BT58" s="110">
        <v>0</v>
      </c>
      <c r="BU58" s="110">
        <v>0</v>
      </c>
      <c r="BV58" s="114"/>
      <c r="BW58" s="114"/>
      <c r="BX58" s="114"/>
      <c r="BY58" s="114"/>
      <c r="BZ58" s="114"/>
      <c r="CA58" s="114"/>
    </row>
    <row r="59" spans="1:79" ht="37.5" x14ac:dyDescent="0.25">
      <c r="A59" s="128">
        <v>44</v>
      </c>
      <c r="B59" s="129" t="s">
        <v>368</v>
      </c>
      <c r="C59" s="99">
        <v>1064800</v>
      </c>
      <c r="D59" s="99">
        <f t="shared" si="4"/>
        <v>0</v>
      </c>
      <c r="E59" s="99">
        <v>1064800</v>
      </c>
      <c r="F59" s="99">
        <f t="shared" si="5"/>
        <v>1064800</v>
      </c>
      <c r="G59" s="110">
        <v>0</v>
      </c>
      <c r="H59" s="110">
        <v>0</v>
      </c>
      <c r="I59" s="110">
        <v>0</v>
      </c>
      <c r="J59" s="110">
        <v>0</v>
      </c>
      <c r="K59" s="110">
        <v>0</v>
      </c>
      <c r="L59" s="110">
        <v>1064800</v>
      </c>
      <c r="M59" s="110">
        <v>0</v>
      </c>
      <c r="N59" s="110">
        <v>0</v>
      </c>
      <c r="O59" s="110">
        <v>0</v>
      </c>
      <c r="P59" s="110">
        <v>0</v>
      </c>
      <c r="Q59" s="110">
        <v>0</v>
      </c>
      <c r="R59" s="110">
        <f t="shared" si="6"/>
        <v>0</v>
      </c>
      <c r="S59" s="110">
        <v>0</v>
      </c>
      <c r="T59" s="110">
        <v>0</v>
      </c>
      <c r="U59" s="110">
        <v>0</v>
      </c>
      <c r="V59" s="110">
        <v>0</v>
      </c>
      <c r="W59" s="110">
        <v>0</v>
      </c>
      <c r="X59" s="110">
        <v>0</v>
      </c>
      <c r="Y59" s="110">
        <v>0</v>
      </c>
      <c r="Z59" s="110">
        <v>0</v>
      </c>
      <c r="AA59" s="110">
        <v>0</v>
      </c>
      <c r="AB59" s="110">
        <v>0</v>
      </c>
      <c r="AC59" s="110">
        <v>0</v>
      </c>
      <c r="AD59" s="110">
        <v>0</v>
      </c>
      <c r="AE59" s="110">
        <v>0</v>
      </c>
      <c r="AF59" s="110">
        <v>0</v>
      </c>
      <c r="AG59" s="110"/>
      <c r="AH59" s="110"/>
      <c r="AI59" s="110"/>
      <c r="AJ59" s="110">
        <v>0</v>
      </c>
      <c r="AK59" s="110">
        <v>0</v>
      </c>
      <c r="AL59" s="110">
        <v>0</v>
      </c>
      <c r="AM59" s="121">
        <v>0</v>
      </c>
      <c r="AN59" s="110">
        <v>0</v>
      </c>
      <c r="AO59" s="121">
        <v>0</v>
      </c>
      <c r="AP59" s="110">
        <v>0</v>
      </c>
      <c r="AQ59" s="110">
        <v>0</v>
      </c>
      <c r="AR59" s="110">
        <v>0</v>
      </c>
      <c r="AS59" s="110">
        <v>0</v>
      </c>
      <c r="AT59" s="110">
        <v>0</v>
      </c>
      <c r="AU59" s="110"/>
      <c r="AV59" s="110"/>
      <c r="AW59" s="110">
        <v>0</v>
      </c>
      <c r="AX59" s="110"/>
      <c r="AY59" s="110">
        <v>0</v>
      </c>
      <c r="AZ59" s="110"/>
      <c r="BA59" s="110"/>
      <c r="BB59" s="110">
        <v>0</v>
      </c>
      <c r="BC59" s="110">
        <v>0</v>
      </c>
      <c r="BD59" s="110">
        <v>0</v>
      </c>
      <c r="BE59" s="110">
        <v>0</v>
      </c>
      <c r="BF59" s="110"/>
      <c r="BG59" s="110">
        <v>0</v>
      </c>
      <c r="BH59" s="110"/>
      <c r="BI59" s="110">
        <v>0</v>
      </c>
      <c r="BJ59" s="110"/>
      <c r="BK59" s="110"/>
      <c r="BL59" s="110">
        <v>0</v>
      </c>
      <c r="BM59" s="110"/>
      <c r="BN59" s="110">
        <v>0</v>
      </c>
      <c r="BO59" s="110"/>
      <c r="BP59" s="110"/>
      <c r="BQ59" s="110"/>
      <c r="BR59" s="110"/>
      <c r="BS59" s="110">
        <v>0</v>
      </c>
      <c r="BT59" s="110">
        <v>0</v>
      </c>
      <c r="BU59" s="110">
        <v>0</v>
      </c>
      <c r="BV59" s="114"/>
      <c r="BW59" s="114"/>
      <c r="BX59" s="114"/>
      <c r="BY59" s="114"/>
      <c r="BZ59" s="114"/>
      <c r="CA59" s="114"/>
    </row>
    <row r="60" spans="1:79" ht="18.75" x14ac:dyDescent="0.25">
      <c r="A60" s="128">
        <v>45</v>
      </c>
      <c r="B60" s="129" t="s">
        <v>123</v>
      </c>
      <c r="C60" s="99">
        <v>4382100</v>
      </c>
      <c r="D60" s="99">
        <f t="shared" si="4"/>
        <v>0</v>
      </c>
      <c r="E60" s="99">
        <v>4382100</v>
      </c>
      <c r="F60" s="99">
        <f t="shared" si="5"/>
        <v>4382100</v>
      </c>
      <c r="G60" s="110">
        <v>0</v>
      </c>
      <c r="H60" s="110">
        <v>0</v>
      </c>
      <c r="I60" s="110">
        <v>0</v>
      </c>
      <c r="J60" s="110">
        <v>0</v>
      </c>
      <c r="K60" s="110">
        <v>0</v>
      </c>
      <c r="L60" s="110">
        <v>0</v>
      </c>
      <c r="M60" s="110">
        <v>0</v>
      </c>
      <c r="N60" s="110">
        <v>0</v>
      </c>
      <c r="O60" s="110">
        <v>0</v>
      </c>
      <c r="P60" s="110">
        <v>0</v>
      </c>
      <c r="Q60" s="110">
        <v>0</v>
      </c>
      <c r="R60" s="110">
        <f t="shared" si="6"/>
        <v>4382100</v>
      </c>
      <c r="S60" s="110">
        <v>0</v>
      </c>
      <c r="T60" s="110">
        <v>4382100</v>
      </c>
      <c r="U60" s="110">
        <v>0</v>
      </c>
      <c r="V60" s="110">
        <v>0</v>
      </c>
      <c r="W60" s="110">
        <v>0</v>
      </c>
      <c r="X60" s="110">
        <v>0</v>
      </c>
      <c r="Y60" s="110">
        <v>0</v>
      </c>
      <c r="Z60" s="110">
        <v>0</v>
      </c>
      <c r="AA60" s="110">
        <v>0</v>
      </c>
      <c r="AB60" s="110">
        <v>0</v>
      </c>
      <c r="AC60" s="110">
        <v>0</v>
      </c>
      <c r="AD60" s="110">
        <v>0</v>
      </c>
      <c r="AE60" s="110">
        <v>0</v>
      </c>
      <c r="AF60" s="110">
        <v>0</v>
      </c>
      <c r="AG60" s="110"/>
      <c r="AH60" s="110"/>
      <c r="AI60" s="110"/>
      <c r="AJ60" s="110">
        <v>0</v>
      </c>
      <c r="AK60" s="110">
        <v>0</v>
      </c>
      <c r="AL60" s="110">
        <v>0</v>
      </c>
      <c r="AM60" s="121">
        <v>0</v>
      </c>
      <c r="AN60" s="110">
        <v>0</v>
      </c>
      <c r="AO60" s="121">
        <v>0</v>
      </c>
      <c r="AP60" s="110">
        <v>0</v>
      </c>
      <c r="AQ60" s="110">
        <v>0</v>
      </c>
      <c r="AR60" s="110">
        <v>0</v>
      </c>
      <c r="AS60" s="110">
        <v>0</v>
      </c>
      <c r="AT60" s="110">
        <v>0</v>
      </c>
      <c r="AU60" s="110"/>
      <c r="AV60" s="110"/>
      <c r="AW60" s="110">
        <v>0</v>
      </c>
      <c r="AX60" s="110"/>
      <c r="AY60" s="110">
        <v>0</v>
      </c>
      <c r="AZ60" s="110"/>
      <c r="BA60" s="110"/>
      <c r="BB60" s="110">
        <v>0</v>
      </c>
      <c r="BC60" s="110">
        <v>0</v>
      </c>
      <c r="BD60" s="110">
        <v>0</v>
      </c>
      <c r="BE60" s="110">
        <v>0</v>
      </c>
      <c r="BF60" s="110"/>
      <c r="BG60" s="110">
        <v>0</v>
      </c>
      <c r="BH60" s="110"/>
      <c r="BI60" s="110">
        <v>0</v>
      </c>
      <c r="BJ60" s="110"/>
      <c r="BK60" s="110"/>
      <c r="BL60" s="110">
        <v>0</v>
      </c>
      <c r="BM60" s="110"/>
      <c r="BN60" s="110">
        <v>0</v>
      </c>
      <c r="BO60" s="110"/>
      <c r="BP60" s="110"/>
      <c r="BQ60" s="110"/>
      <c r="BR60" s="110"/>
      <c r="BS60" s="110">
        <v>0</v>
      </c>
      <c r="BT60" s="110">
        <v>0</v>
      </c>
      <c r="BU60" s="110">
        <v>0</v>
      </c>
      <c r="BV60" s="114"/>
      <c r="BW60" s="114"/>
      <c r="BX60" s="114"/>
      <c r="BY60" s="114"/>
      <c r="BZ60" s="114"/>
      <c r="CA60" s="114"/>
    </row>
    <row r="61" spans="1:79" ht="37.5" x14ac:dyDescent="0.25">
      <c r="A61" s="128">
        <v>46</v>
      </c>
      <c r="B61" s="129" t="s">
        <v>124</v>
      </c>
      <c r="C61" s="99">
        <v>1024500</v>
      </c>
      <c r="D61" s="99">
        <f t="shared" si="4"/>
        <v>0</v>
      </c>
      <c r="E61" s="99">
        <v>1024500</v>
      </c>
      <c r="F61" s="99">
        <f t="shared" si="5"/>
        <v>1024500</v>
      </c>
      <c r="G61" s="110">
        <v>0</v>
      </c>
      <c r="H61" s="110">
        <v>0</v>
      </c>
      <c r="I61" s="110">
        <v>150000</v>
      </c>
      <c r="J61" s="110">
        <v>0</v>
      </c>
      <c r="K61" s="110">
        <v>0</v>
      </c>
      <c r="L61" s="110">
        <v>0</v>
      </c>
      <c r="M61" s="110">
        <v>0</v>
      </c>
      <c r="N61" s="110">
        <v>0</v>
      </c>
      <c r="O61" s="110">
        <v>0</v>
      </c>
      <c r="P61" s="110">
        <v>0</v>
      </c>
      <c r="Q61" s="110">
        <v>0</v>
      </c>
      <c r="R61" s="110">
        <f t="shared" si="6"/>
        <v>874500</v>
      </c>
      <c r="S61" s="110">
        <v>0</v>
      </c>
      <c r="T61" s="110">
        <v>0</v>
      </c>
      <c r="U61" s="110">
        <v>0</v>
      </c>
      <c r="V61" s="110">
        <v>0</v>
      </c>
      <c r="W61" s="110">
        <v>0</v>
      </c>
      <c r="X61" s="110">
        <v>0</v>
      </c>
      <c r="Y61" s="110">
        <v>0</v>
      </c>
      <c r="Z61" s="110">
        <v>0</v>
      </c>
      <c r="AA61" s="110">
        <v>0</v>
      </c>
      <c r="AB61" s="110">
        <v>0</v>
      </c>
      <c r="AC61" s="110">
        <v>30000</v>
      </c>
      <c r="AD61" s="110">
        <v>0</v>
      </c>
      <c r="AE61" s="110">
        <v>0</v>
      </c>
      <c r="AF61" s="110">
        <v>844500</v>
      </c>
      <c r="AG61" s="110"/>
      <c r="AH61" s="110"/>
      <c r="AI61" s="110"/>
      <c r="AJ61" s="110">
        <v>0</v>
      </c>
      <c r="AK61" s="110">
        <v>0</v>
      </c>
      <c r="AL61" s="110">
        <v>0</v>
      </c>
      <c r="AM61" s="121">
        <v>0</v>
      </c>
      <c r="AN61" s="110">
        <v>0</v>
      </c>
      <c r="AO61" s="121">
        <v>0</v>
      </c>
      <c r="AP61" s="110">
        <v>0</v>
      </c>
      <c r="AQ61" s="110">
        <v>0</v>
      </c>
      <c r="AR61" s="110">
        <v>0</v>
      </c>
      <c r="AS61" s="110">
        <v>0</v>
      </c>
      <c r="AT61" s="110">
        <v>0</v>
      </c>
      <c r="AU61" s="110"/>
      <c r="AV61" s="110"/>
      <c r="AW61" s="110">
        <v>0</v>
      </c>
      <c r="AX61" s="110"/>
      <c r="AY61" s="110">
        <v>0</v>
      </c>
      <c r="AZ61" s="110"/>
      <c r="BA61" s="110"/>
      <c r="BB61" s="110">
        <v>0</v>
      </c>
      <c r="BC61" s="110">
        <v>0</v>
      </c>
      <c r="BD61" s="110">
        <v>0</v>
      </c>
      <c r="BE61" s="110">
        <v>0</v>
      </c>
      <c r="BF61" s="110"/>
      <c r="BG61" s="110">
        <v>0</v>
      </c>
      <c r="BH61" s="110"/>
      <c r="BI61" s="110">
        <v>0</v>
      </c>
      <c r="BJ61" s="110"/>
      <c r="BK61" s="110"/>
      <c r="BL61" s="110">
        <v>0</v>
      </c>
      <c r="BM61" s="110"/>
      <c r="BN61" s="110">
        <v>0</v>
      </c>
      <c r="BO61" s="110"/>
      <c r="BP61" s="110"/>
      <c r="BQ61" s="110"/>
      <c r="BR61" s="110"/>
      <c r="BS61" s="110">
        <v>0</v>
      </c>
      <c r="BT61" s="110">
        <v>0</v>
      </c>
      <c r="BU61" s="110">
        <v>0</v>
      </c>
      <c r="BV61" s="114"/>
      <c r="BW61" s="114"/>
      <c r="BX61" s="114"/>
      <c r="BY61" s="114"/>
      <c r="BZ61" s="114"/>
      <c r="CA61" s="114"/>
    </row>
    <row r="62" spans="1:79" ht="56.25" x14ac:dyDescent="0.25">
      <c r="A62" s="128">
        <v>47</v>
      </c>
      <c r="B62" s="129" t="s">
        <v>125</v>
      </c>
      <c r="C62" s="99">
        <v>171700</v>
      </c>
      <c r="D62" s="99">
        <f t="shared" si="4"/>
        <v>0</v>
      </c>
      <c r="E62" s="99">
        <v>171700</v>
      </c>
      <c r="F62" s="99">
        <f t="shared" si="5"/>
        <v>171700</v>
      </c>
      <c r="G62" s="110">
        <v>0</v>
      </c>
      <c r="H62" s="110">
        <v>0</v>
      </c>
      <c r="I62" s="110">
        <v>0</v>
      </c>
      <c r="J62" s="110">
        <v>0</v>
      </c>
      <c r="K62" s="110">
        <v>0</v>
      </c>
      <c r="L62" s="110">
        <v>58100</v>
      </c>
      <c r="M62" s="110">
        <v>0</v>
      </c>
      <c r="N62" s="110">
        <v>0</v>
      </c>
      <c r="O62" s="110">
        <v>0</v>
      </c>
      <c r="P62" s="110">
        <v>0</v>
      </c>
      <c r="Q62" s="110">
        <v>0</v>
      </c>
      <c r="R62" s="110">
        <f t="shared" si="6"/>
        <v>0</v>
      </c>
      <c r="S62" s="110">
        <v>0</v>
      </c>
      <c r="T62" s="110">
        <v>0</v>
      </c>
      <c r="U62" s="110">
        <v>0</v>
      </c>
      <c r="V62" s="110">
        <v>0</v>
      </c>
      <c r="W62" s="110">
        <v>0</v>
      </c>
      <c r="X62" s="110">
        <v>0</v>
      </c>
      <c r="Y62" s="110">
        <v>0</v>
      </c>
      <c r="Z62" s="110">
        <v>0</v>
      </c>
      <c r="AA62" s="110">
        <v>0</v>
      </c>
      <c r="AB62" s="110">
        <v>0</v>
      </c>
      <c r="AC62" s="110">
        <v>0</v>
      </c>
      <c r="AD62" s="110">
        <v>0</v>
      </c>
      <c r="AE62" s="110">
        <v>0</v>
      </c>
      <c r="AF62" s="110">
        <v>0</v>
      </c>
      <c r="AG62" s="110"/>
      <c r="AH62" s="110"/>
      <c r="AI62" s="110"/>
      <c r="AJ62" s="110">
        <v>113600</v>
      </c>
      <c r="AK62" s="110">
        <v>0</v>
      </c>
      <c r="AL62" s="110">
        <v>0</v>
      </c>
      <c r="AM62" s="121">
        <v>0</v>
      </c>
      <c r="AN62" s="110">
        <v>0</v>
      </c>
      <c r="AO62" s="121">
        <v>0</v>
      </c>
      <c r="AP62" s="110">
        <v>0</v>
      </c>
      <c r="AQ62" s="110">
        <v>0</v>
      </c>
      <c r="AR62" s="110">
        <v>0</v>
      </c>
      <c r="AS62" s="110">
        <v>0</v>
      </c>
      <c r="AT62" s="110">
        <v>0</v>
      </c>
      <c r="AU62" s="110"/>
      <c r="AV62" s="110"/>
      <c r="AW62" s="110">
        <v>0</v>
      </c>
      <c r="AX62" s="110"/>
      <c r="AY62" s="110">
        <v>0</v>
      </c>
      <c r="AZ62" s="110"/>
      <c r="BA62" s="110"/>
      <c r="BB62" s="110">
        <v>0</v>
      </c>
      <c r="BC62" s="110">
        <v>0</v>
      </c>
      <c r="BD62" s="110">
        <v>0</v>
      </c>
      <c r="BE62" s="110">
        <v>0</v>
      </c>
      <c r="BF62" s="110"/>
      <c r="BG62" s="110">
        <v>0</v>
      </c>
      <c r="BH62" s="110"/>
      <c r="BI62" s="110">
        <v>0</v>
      </c>
      <c r="BJ62" s="110"/>
      <c r="BK62" s="110"/>
      <c r="BL62" s="110">
        <v>0</v>
      </c>
      <c r="BM62" s="110"/>
      <c r="BN62" s="110">
        <v>0</v>
      </c>
      <c r="BO62" s="110"/>
      <c r="BP62" s="110"/>
      <c r="BQ62" s="110"/>
      <c r="BR62" s="110"/>
      <c r="BS62" s="110">
        <v>0</v>
      </c>
      <c r="BT62" s="110">
        <v>0</v>
      </c>
      <c r="BU62" s="110">
        <v>0</v>
      </c>
      <c r="BV62" s="114"/>
      <c r="BW62" s="114"/>
      <c r="BX62" s="114"/>
      <c r="BY62" s="114"/>
      <c r="BZ62" s="114"/>
      <c r="CA62" s="114"/>
    </row>
    <row r="63" spans="1:79" ht="18.75" x14ac:dyDescent="0.25">
      <c r="A63" s="128">
        <v>48</v>
      </c>
      <c r="B63" s="129" t="s">
        <v>126</v>
      </c>
      <c r="C63" s="99">
        <v>19900</v>
      </c>
      <c r="D63" s="99">
        <f t="shared" si="4"/>
        <v>0</v>
      </c>
      <c r="E63" s="99">
        <v>19900</v>
      </c>
      <c r="F63" s="99">
        <f t="shared" si="5"/>
        <v>19900</v>
      </c>
      <c r="G63" s="110">
        <v>0</v>
      </c>
      <c r="H63" s="110">
        <v>0</v>
      </c>
      <c r="I63" s="110">
        <v>0</v>
      </c>
      <c r="J63" s="110">
        <v>0</v>
      </c>
      <c r="K63" s="110">
        <v>0</v>
      </c>
      <c r="L63" s="110">
        <v>19900</v>
      </c>
      <c r="M63" s="110">
        <v>0</v>
      </c>
      <c r="N63" s="110">
        <v>0</v>
      </c>
      <c r="O63" s="110">
        <v>0</v>
      </c>
      <c r="P63" s="110">
        <v>0</v>
      </c>
      <c r="Q63" s="110">
        <v>0</v>
      </c>
      <c r="R63" s="110">
        <f t="shared" si="6"/>
        <v>0</v>
      </c>
      <c r="S63" s="110">
        <v>0</v>
      </c>
      <c r="T63" s="110">
        <v>0</v>
      </c>
      <c r="U63" s="110">
        <v>0</v>
      </c>
      <c r="V63" s="110">
        <v>0</v>
      </c>
      <c r="W63" s="110">
        <v>0</v>
      </c>
      <c r="X63" s="110">
        <v>0</v>
      </c>
      <c r="Y63" s="110">
        <v>0</v>
      </c>
      <c r="Z63" s="110">
        <v>0</v>
      </c>
      <c r="AA63" s="110">
        <v>0</v>
      </c>
      <c r="AB63" s="110">
        <v>0</v>
      </c>
      <c r="AC63" s="110">
        <v>0</v>
      </c>
      <c r="AD63" s="110">
        <v>0</v>
      </c>
      <c r="AE63" s="110">
        <v>0</v>
      </c>
      <c r="AF63" s="110">
        <v>0</v>
      </c>
      <c r="AG63" s="110"/>
      <c r="AH63" s="110"/>
      <c r="AI63" s="110"/>
      <c r="AJ63" s="110">
        <v>0</v>
      </c>
      <c r="AK63" s="110">
        <v>0</v>
      </c>
      <c r="AL63" s="110">
        <v>0</v>
      </c>
      <c r="AM63" s="121">
        <v>0</v>
      </c>
      <c r="AN63" s="110">
        <v>0</v>
      </c>
      <c r="AO63" s="121">
        <v>0</v>
      </c>
      <c r="AP63" s="110">
        <v>0</v>
      </c>
      <c r="AQ63" s="110">
        <v>0</v>
      </c>
      <c r="AR63" s="110">
        <v>0</v>
      </c>
      <c r="AS63" s="110">
        <v>0</v>
      </c>
      <c r="AT63" s="110">
        <v>0</v>
      </c>
      <c r="AU63" s="110"/>
      <c r="AV63" s="110"/>
      <c r="AW63" s="110">
        <v>0</v>
      </c>
      <c r="AX63" s="110"/>
      <c r="AY63" s="110">
        <v>0</v>
      </c>
      <c r="AZ63" s="110"/>
      <c r="BA63" s="110"/>
      <c r="BB63" s="110">
        <v>0</v>
      </c>
      <c r="BC63" s="110">
        <v>0</v>
      </c>
      <c r="BD63" s="110">
        <v>0</v>
      </c>
      <c r="BE63" s="110">
        <v>0</v>
      </c>
      <c r="BF63" s="110"/>
      <c r="BG63" s="110">
        <v>0</v>
      </c>
      <c r="BH63" s="110"/>
      <c r="BI63" s="110">
        <v>0</v>
      </c>
      <c r="BJ63" s="110"/>
      <c r="BK63" s="110"/>
      <c r="BL63" s="110">
        <v>0</v>
      </c>
      <c r="BM63" s="110"/>
      <c r="BN63" s="110">
        <v>0</v>
      </c>
      <c r="BO63" s="110"/>
      <c r="BP63" s="110"/>
      <c r="BQ63" s="110"/>
      <c r="BR63" s="110"/>
      <c r="BS63" s="110">
        <v>0</v>
      </c>
      <c r="BT63" s="110">
        <v>0</v>
      </c>
      <c r="BU63" s="110">
        <v>0</v>
      </c>
      <c r="BV63" s="114"/>
      <c r="BW63" s="114"/>
      <c r="BX63" s="114"/>
      <c r="BY63" s="114"/>
      <c r="BZ63" s="114"/>
      <c r="CA63" s="114"/>
    </row>
    <row r="64" spans="1:79" ht="18.75" x14ac:dyDescent="0.25">
      <c r="A64" s="128">
        <v>49</v>
      </c>
      <c r="B64" s="129" t="s">
        <v>127</v>
      </c>
      <c r="C64" s="99">
        <v>15700</v>
      </c>
      <c r="D64" s="99">
        <f t="shared" si="4"/>
        <v>0</v>
      </c>
      <c r="E64" s="99">
        <v>15700</v>
      </c>
      <c r="F64" s="99">
        <f t="shared" si="5"/>
        <v>15700</v>
      </c>
      <c r="G64" s="110">
        <v>0</v>
      </c>
      <c r="H64" s="110">
        <v>0</v>
      </c>
      <c r="I64" s="110">
        <v>0</v>
      </c>
      <c r="J64" s="110">
        <v>0</v>
      </c>
      <c r="K64" s="110">
        <v>0</v>
      </c>
      <c r="L64" s="110">
        <v>704</v>
      </c>
      <c r="M64" s="110">
        <v>0</v>
      </c>
      <c r="N64" s="110">
        <v>0</v>
      </c>
      <c r="O64" s="110">
        <v>0</v>
      </c>
      <c r="P64" s="110">
        <v>0</v>
      </c>
      <c r="Q64" s="110">
        <v>0</v>
      </c>
      <c r="R64" s="110">
        <f t="shared" si="6"/>
        <v>14996</v>
      </c>
      <c r="S64" s="110">
        <v>0</v>
      </c>
      <c r="T64" s="110">
        <v>0</v>
      </c>
      <c r="U64" s="110">
        <v>0</v>
      </c>
      <c r="V64" s="110">
        <v>0</v>
      </c>
      <c r="W64" s="110">
        <v>0</v>
      </c>
      <c r="X64" s="110">
        <v>0</v>
      </c>
      <c r="Y64" s="110">
        <v>0</v>
      </c>
      <c r="Z64" s="110">
        <v>0</v>
      </c>
      <c r="AA64" s="110">
        <v>0</v>
      </c>
      <c r="AB64" s="110">
        <v>0</v>
      </c>
      <c r="AC64" s="110">
        <v>14996</v>
      </c>
      <c r="AD64" s="110">
        <v>0</v>
      </c>
      <c r="AE64" s="110">
        <v>0</v>
      </c>
      <c r="AF64" s="110">
        <v>0</v>
      </c>
      <c r="AG64" s="110"/>
      <c r="AH64" s="110"/>
      <c r="AI64" s="110"/>
      <c r="AJ64" s="110">
        <v>0</v>
      </c>
      <c r="AK64" s="110">
        <v>0</v>
      </c>
      <c r="AL64" s="110">
        <v>0</v>
      </c>
      <c r="AM64" s="121">
        <v>0</v>
      </c>
      <c r="AN64" s="110">
        <v>0</v>
      </c>
      <c r="AO64" s="121">
        <v>0</v>
      </c>
      <c r="AP64" s="110">
        <v>0</v>
      </c>
      <c r="AQ64" s="110">
        <v>0</v>
      </c>
      <c r="AR64" s="110">
        <v>0</v>
      </c>
      <c r="AS64" s="110">
        <v>0</v>
      </c>
      <c r="AT64" s="110">
        <v>0</v>
      </c>
      <c r="AU64" s="110"/>
      <c r="AV64" s="110"/>
      <c r="AW64" s="110">
        <v>0</v>
      </c>
      <c r="AX64" s="110"/>
      <c r="AY64" s="110">
        <v>0</v>
      </c>
      <c r="AZ64" s="110"/>
      <c r="BA64" s="110"/>
      <c r="BB64" s="110">
        <v>0</v>
      </c>
      <c r="BC64" s="110">
        <v>0</v>
      </c>
      <c r="BD64" s="110">
        <v>0</v>
      </c>
      <c r="BE64" s="110">
        <v>0</v>
      </c>
      <c r="BF64" s="110"/>
      <c r="BG64" s="110">
        <v>0</v>
      </c>
      <c r="BH64" s="110"/>
      <c r="BI64" s="110">
        <v>0</v>
      </c>
      <c r="BJ64" s="110"/>
      <c r="BK64" s="110"/>
      <c r="BL64" s="110">
        <v>0</v>
      </c>
      <c r="BM64" s="110"/>
      <c r="BN64" s="110">
        <v>0</v>
      </c>
      <c r="BO64" s="110"/>
      <c r="BP64" s="110"/>
      <c r="BQ64" s="110"/>
      <c r="BR64" s="110"/>
      <c r="BS64" s="110">
        <v>0</v>
      </c>
      <c r="BT64" s="110">
        <v>0</v>
      </c>
      <c r="BU64" s="110">
        <v>0</v>
      </c>
      <c r="BV64" s="114"/>
      <c r="BW64" s="114"/>
      <c r="BX64" s="114"/>
      <c r="BY64" s="114"/>
      <c r="BZ64" s="114"/>
      <c r="CA64" s="114"/>
    </row>
    <row r="65" spans="1:79" ht="37.5" x14ac:dyDescent="0.25">
      <c r="A65" s="128">
        <v>50</v>
      </c>
      <c r="B65" s="129" t="s">
        <v>128</v>
      </c>
      <c r="C65" s="99">
        <v>55800</v>
      </c>
      <c r="D65" s="99">
        <f t="shared" si="4"/>
        <v>0</v>
      </c>
      <c r="E65" s="99">
        <v>55800</v>
      </c>
      <c r="F65" s="99">
        <f t="shared" si="5"/>
        <v>55800</v>
      </c>
      <c r="G65" s="110">
        <v>0</v>
      </c>
      <c r="H65" s="110">
        <v>0</v>
      </c>
      <c r="I65" s="110">
        <v>0</v>
      </c>
      <c r="J65" s="110">
        <v>0</v>
      </c>
      <c r="K65" s="110">
        <v>0</v>
      </c>
      <c r="L65" s="110">
        <v>0</v>
      </c>
      <c r="M65" s="110">
        <v>0</v>
      </c>
      <c r="N65" s="110">
        <v>0</v>
      </c>
      <c r="O65" s="110">
        <v>0</v>
      </c>
      <c r="P65" s="110">
        <v>0</v>
      </c>
      <c r="Q65" s="110">
        <v>0</v>
      </c>
      <c r="R65" s="110">
        <f t="shared" si="6"/>
        <v>0</v>
      </c>
      <c r="S65" s="110">
        <v>0</v>
      </c>
      <c r="T65" s="110">
        <v>0</v>
      </c>
      <c r="U65" s="110">
        <v>0</v>
      </c>
      <c r="V65" s="110">
        <v>0</v>
      </c>
      <c r="W65" s="110">
        <v>0</v>
      </c>
      <c r="X65" s="110">
        <v>0</v>
      </c>
      <c r="Y65" s="110">
        <v>0</v>
      </c>
      <c r="Z65" s="110">
        <v>0</v>
      </c>
      <c r="AA65" s="110">
        <v>0</v>
      </c>
      <c r="AB65" s="110">
        <v>0</v>
      </c>
      <c r="AC65" s="110">
        <v>0</v>
      </c>
      <c r="AD65" s="110">
        <v>0</v>
      </c>
      <c r="AE65" s="110">
        <v>0</v>
      </c>
      <c r="AF65" s="110">
        <v>0</v>
      </c>
      <c r="AG65" s="110"/>
      <c r="AH65" s="110"/>
      <c r="AI65" s="110"/>
      <c r="AJ65" s="110">
        <v>55800</v>
      </c>
      <c r="AK65" s="110">
        <v>0</v>
      </c>
      <c r="AL65" s="110">
        <v>0</v>
      </c>
      <c r="AM65" s="121">
        <v>0</v>
      </c>
      <c r="AN65" s="110">
        <v>0</v>
      </c>
      <c r="AO65" s="121">
        <v>0</v>
      </c>
      <c r="AP65" s="110">
        <v>0</v>
      </c>
      <c r="AQ65" s="110">
        <v>0</v>
      </c>
      <c r="AR65" s="110">
        <v>0</v>
      </c>
      <c r="AS65" s="110">
        <v>0</v>
      </c>
      <c r="AT65" s="110">
        <v>0</v>
      </c>
      <c r="AU65" s="110"/>
      <c r="AV65" s="110"/>
      <c r="AW65" s="110">
        <v>0</v>
      </c>
      <c r="AX65" s="110"/>
      <c r="AY65" s="110">
        <v>0</v>
      </c>
      <c r="AZ65" s="110"/>
      <c r="BA65" s="110"/>
      <c r="BB65" s="110">
        <v>0</v>
      </c>
      <c r="BC65" s="110">
        <v>0</v>
      </c>
      <c r="BD65" s="110">
        <v>0</v>
      </c>
      <c r="BE65" s="110">
        <v>0</v>
      </c>
      <c r="BF65" s="110"/>
      <c r="BG65" s="110">
        <v>0</v>
      </c>
      <c r="BH65" s="110"/>
      <c r="BI65" s="110">
        <v>0</v>
      </c>
      <c r="BJ65" s="110"/>
      <c r="BK65" s="110"/>
      <c r="BL65" s="110">
        <v>0</v>
      </c>
      <c r="BM65" s="110"/>
      <c r="BN65" s="110">
        <v>0</v>
      </c>
      <c r="BO65" s="110"/>
      <c r="BP65" s="110"/>
      <c r="BQ65" s="110"/>
      <c r="BR65" s="110"/>
      <c r="BS65" s="110">
        <v>0</v>
      </c>
      <c r="BT65" s="110">
        <v>0</v>
      </c>
      <c r="BU65" s="110">
        <v>0</v>
      </c>
      <c r="BV65" s="114"/>
      <c r="BW65" s="114"/>
      <c r="BX65" s="114"/>
      <c r="BY65" s="114"/>
      <c r="BZ65" s="114"/>
      <c r="CA65" s="114"/>
    </row>
    <row r="66" spans="1:79" ht="37.5" x14ac:dyDescent="0.25">
      <c r="A66" s="128">
        <v>51</v>
      </c>
      <c r="B66" s="129" t="s">
        <v>129</v>
      </c>
      <c r="C66" s="99">
        <v>2367000</v>
      </c>
      <c r="D66" s="99">
        <f t="shared" si="4"/>
        <v>0</v>
      </c>
      <c r="E66" s="99">
        <v>2367000</v>
      </c>
      <c r="F66" s="99">
        <f t="shared" si="5"/>
        <v>2367000</v>
      </c>
      <c r="G66" s="110">
        <v>0</v>
      </c>
      <c r="H66" s="110">
        <v>0</v>
      </c>
      <c r="I66" s="110">
        <v>0</v>
      </c>
      <c r="J66" s="110">
        <v>2122000</v>
      </c>
      <c r="K66" s="110">
        <v>0</v>
      </c>
      <c r="L66" s="110">
        <v>0</v>
      </c>
      <c r="M66" s="110">
        <v>0</v>
      </c>
      <c r="N66" s="110">
        <v>0</v>
      </c>
      <c r="O66" s="110">
        <v>0</v>
      </c>
      <c r="P66" s="110">
        <v>0</v>
      </c>
      <c r="Q66" s="110">
        <v>0</v>
      </c>
      <c r="R66" s="110">
        <f t="shared" si="6"/>
        <v>0</v>
      </c>
      <c r="S66" s="110">
        <v>0</v>
      </c>
      <c r="T66" s="110">
        <v>0</v>
      </c>
      <c r="U66" s="110">
        <v>0</v>
      </c>
      <c r="V66" s="110">
        <v>0</v>
      </c>
      <c r="W66" s="110">
        <v>0</v>
      </c>
      <c r="X66" s="110">
        <v>0</v>
      </c>
      <c r="Y66" s="110">
        <v>0</v>
      </c>
      <c r="Z66" s="110">
        <v>0</v>
      </c>
      <c r="AA66" s="110">
        <v>0</v>
      </c>
      <c r="AB66" s="110">
        <v>0</v>
      </c>
      <c r="AC66" s="110">
        <v>0</v>
      </c>
      <c r="AD66" s="110">
        <v>0</v>
      </c>
      <c r="AE66" s="110">
        <v>0</v>
      </c>
      <c r="AF66" s="110">
        <v>0</v>
      </c>
      <c r="AG66" s="110"/>
      <c r="AH66" s="110"/>
      <c r="AI66" s="110"/>
      <c r="AJ66" s="110">
        <v>245000</v>
      </c>
      <c r="AK66" s="110">
        <v>0</v>
      </c>
      <c r="AL66" s="110">
        <v>0</v>
      </c>
      <c r="AM66" s="121">
        <v>0</v>
      </c>
      <c r="AN66" s="110">
        <v>0</v>
      </c>
      <c r="AO66" s="121">
        <v>0</v>
      </c>
      <c r="AP66" s="110">
        <v>0</v>
      </c>
      <c r="AQ66" s="110">
        <v>0</v>
      </c>
      <c r="AR66" s="110">
        <v>0</v>
      </c>
      <c r="AS66" s="110">
        <v>0</v>
      </c>
      <c r="AT66" s="110">
        <v>0</v>
      </c>
      <c r="AU66" s="110"/>
      <c r="AV66" s="110"/>
      <c r="AW66" s="110">
        <v>0</v>
      </c>
      <c r="AX66" s="110"/>
      <c r="AY66" s="110">
        <v>0</v>
      </c>
      <c r="AZ66" s="110"/>
      <c r="BA66" s="110"/>
      <c r="BB66" s="110">
        <v>0</v>
      </c>
      <c r="BC66" s="110">
        <v>0</v>
      </c>
      <c r="BD66" s="110">
        <v>0</v>
      </c>
      <c r="BE66" s="110">
        <v>0</v>
      </c>
      <c r="BF66" s="110"/>
      <c r="BG66" s="110">
        <v>0</v>
      </c>
      <c r="BH66" s="110"/>
      <c r="BI66" s="110">
        <v>0</v>
      </c>
      <c r="BJ66" s="110"/>
      <c r="BK66" s="110"/>
      <c r="BL66" s="110">
        <v>0</v>
      </c>
      <c r="BM66" s="110"/>
      <c r="BN66" s="110">
        <v>0</v>
      </c>
      <c r="BO66" s="110"/>
      <c r="BP66" s="110"/>
      <c r="BQ66" s="110"/>
      <c r="BR66" s="110"/>
      <c r="BS66" s="110">
        <v>0</v>
      </c>
      <c r="BT66" s="110">
        <v>0</v>
      </c>
      <c r="BU66" s="110">
        <v>0</v>
      </c>
      <c r="BV66" s="114"/>
      <c r="BW66" s="114"/>
      <c r="BX66" s="114"/>
      <c r="BY66" s="114"/>
      <c r="BZ66" s="114"/>
      <c r="CA66" s="114"/>
    </row>
    <row r="67" spans="1:79" ht="18.75" x14ac:dyDescent="0.25">
      <c r="A67" s="128">
        <v>52</v>
      </c>
      <c r="B67" s="129" t="s">
        <v>130</v>
      </c>
      <c r="C67" s="99">
        <v>15000</v>
      </c>
      <c r="D67" s="99">
        <f t="shared" si="4"/>
        <v>0</v>
      </c>
      <c r="E67" s="99">
        <v>15000</v>
      </c>
      <c r="F67" s="99">
        <f t="shared" si="5"/>
        <v>15000</v>
      </c>
      <c r="G67" s="110">
        <v>0</v>
      </c>
      <c r="H67" s="110">
        <v>0</v>
      </c>
      <c r="I67" s="110">
        <v>0</v>
      </c>
      <c r="J67" s="110">
        <v>0</v>
      </c>
      <c r="K67" s="110">
        <v>0</v>
      </c>
      <c r="L67" s="110">
        <v>0</v>
      </c>
      <c r="M67" s="110">
        <v>0</v>
      </c>
      <c r="N67" s="110">
        <v>0</v>
      </c>
      <c r="O67" s="110">
        <v>0</v>
      </c>
      <c r="P67" s="110">
        <v>0</v>
      </c>
      <c r="Q67" s="110">
        <v>0</v>
      </c>
      <c r="R67" s="110">
        <f t="shared" si="6"/>
        <v>0</v>
      </c>
      <c r="S67" s="110">
        <v>0</v>
      </c>
      <c r="T67" s="110">
        <v>0</v>
      </c>
      <c r="U67" s="110">
        <v>0</v>
      </c>
      <c r="V67" s="110">
        <v>0</v>
      </c>
      <c r="W67" s="110">
        <v>0</v>
      </c>
      <c r="X67" s="110">
        <v>0</v>
      </c>
      <c r="Y67" s="110">
        <v>0</v>
      </c>
      <c r="Z67" s="110">
        <v>0</v>
      </c>
      <c r="AA67" s="110">
        <v>0</v>
      </c>
      <c r="AB67" s="110">
        <v>0</v>
      </c>
      <c r="AC67" s="110">
        <v>0</v>
      </c>
      <c r="AD67" s="110">
        <v>0</v>
      </c>
      <c r="AE67" s="110">
        <v>0</v>
      </c>
      <c r="AF67" s="110">
        <v>0</v>
      </c>
      <c r="AG67" s="110"/>
      <c r="AH67" s="110"/>
      <c r="AI67" s="110"/>
      <c r="AJ67" s="110">
        <v>15000</v>
      </c>
      <c r="AK67" s="110">
        <v>0</v>
      </c>
      <c r="AL67" s="110">
        <v>0</v>
      </c>
      <c r="AM67" s="121">
        <v>0</v>
      </c>
      <c r="AN67" s="110">
        <v>0</v>
      </c>
      <c r="AO67" s="121">
        <v>0</v>
      </c>
      <c r="AP67" s="110">
        <v>0</v>
      </c>
      <c r="AQ67" s="110">
        <v>0</v>
      </c>
      <c r="AR67" s="110">
        <v>0</v>
      </c>
      <c r="AS67" s="110">
        <v>0</v>
      </c>
      <c r="AT67" s="110">
        <v>0</v>
      </c>
      <c r="AU67" s="110"/>
      <c r="AV67" s="110"/>
      <c r="AW67" s="110">
        <v>0</v>
      </c>
      <c r="AX67" s="110"/>
      <c r="AY67" s="110">
        <v>0</v>
      </c>
      <c r="AZ67" s="110"/>
      <c r="BA67" s="110"/>
      <c r="BB67" s="110">
        <v>0</v>
      </c>
      <c r="BC67" s="110">
        <v>0</v>
      </c>
      <c r="BD67" s="110">
        <v>0</v>
      </c>
      <c r="BE67" s="110">
        <v>0</v>
      </c>
      <c r="BF67" s="110"/>
      <c r="BG67" s="110">
        <v>0</v>
      </c>
      <c r="BH67" s="110"/>
      <c r="BI67" s="110">
        <v>0</v>
      </c>
      <c r="BJ67" s="110"/>
      <c r="BK67" s="110"/>
      <c r="BL67" s="110">
        <v>0</v>
      </c>
      <c r="BM67" s="110"/>
      <c r="BN67" s="110">
        <v>0</v>
      </c>
      <c r="BO67" s="110"/>
      <c r="BP67" s="110"/>
      <c r="BQ67" s="110"/>
      <c r="BR67" s="110"/>
      <c r="BS67" s="110">
        <v>0</v>
      </c>
      <c r="BT67" s="110">
        <v>0</v>
      </c>
      <c r="BU67" s="110">
        <v>0</v>
      </c>
      <c r="BV67" s="114"/>
      <c r="BW67" s="114"/>
      <c r="BX67" s="114"/>
      <c r="BY67" s="114"/>
      <c r="BZ67" s="114"/>
      <c r="CA67" s="114"/>
    </row>
    <row r="68" spans="1:79" s="6" customFormat="1" ht="30.75" customHeight="1" x14ac:dyDescent="0.25">
      <c r="A68" s="126" t="s">
        <v>131</v>
      </c>
      <c r="B68" s="130" t="s">
        <v>132</v>
      </c>
      <c r="C68" s="9">
        <f t="shared" ref="C68:BP68" si="7">C69+C84+C96+C111+C117+C124</f>
        <v>449841531.04300004</v>
      </c>
      <c r="D68" s="99">
        <f t="shared" si="4"/>
        <v>0</v>
      </c>
      <c r="E68" s="9">
        <v>358061056</v>
      </c>
      <c r="F68" s="9">
        <f t="shared" si="5"/>
        <v>358061056</v>
      </c>
      <c r="G68" s="9">
        <f t="shared" si="7"/>
        <v>5946037</v>
      </c>
      <c r="H68" s="9">
        <f t="shared" si="7"/>
        <v>1118646</v>
      </c>
      <c r="I68" s="9">
        <f t="shared" si="7"/>
        <v>2321845</v>
      </c>
      <c r="J68" s="9">
        <f t="shared" si="7"/>
        <v>678923</v>
      </c>
      <c r="K68" s="9">
        <f t="shared" si="7"/>
        <v>13189773</v>
      </c>
      <c r="L68" s="9">
        <f t="shared" si="7"/>
        <v>5090159</v>
      </c>
      <c r="M68" s="9">
        <f t="shared" si="7"/>
        <v>282550</v>
      </c>
      <c r="N68" s="9">
        <f t="shared" si="7"/>
        <v>1661379</v>
      </c>
      <c r="O68" s="9">
        <f t="shared" si="7"/>
        <v>3953464</v>
      </c>
      <c r="P68" s="9">
        <f t="shared" si="7"/>
        <v>0</v>
      </c>
      <c r="Q68" s="9">
        <f t="shared" si="7"/>
        <v>0</v>
      </c>
      <c r="R68" s="9">
        <f t="shared" si="7"/>
        <v>316858509</v>
      </c>
      <c r="S68" s="9">
        <f t="shared" si="7"/>
        <v>46243371</v>
      </c>
      <c r="T68" s="9">
        <f t="shared" si="7"/>
        <v>1895196</v>
      </c>
      <c r="U68" s="9">
        <f t="shared" si="7"/>
        <v>234401333</v>
      </c>
      <c r="V68" s="9">
        <f t="shared" si="7"/>
        <v>19216132</v>
      </c>
      <c r="W68" s="9">
        <f t="shared" si="7"/>
        <v>133028</v>
      </c>
      <c r="X68" s="9">
        <f t="shared" si="7"/>
        <v>5456900</v>
      </c>
      <c r="Y68" s="9">
        <f t="shared" si="7"/>
        <v>138593</v>
      </c>
      <c r="Z68" s="9">
        <f t="shared" si="7"/>
        <v>4805019</v>
      </c>
      <c r="AA68" s="9">
        <f t="shared" si="7"/>
        <v>0</v>
      </c>
      <c r="AB68" s="9">
        <f t="shared" si="7"/>
        <v>0</v>
      </c>
      <c r="AC68" s="9">
        <f t="shared" si="7"/>
        <v>1784516</v>
      </c>
      <c r="AD68" s="9">
        <f t="shared" si="7"/>
        <v>154699</v>
      </c>
      <c r="AE68" s="9">
        <f t="shared" si="7"/>
        <v>1965152</v>
      </c>
      <c r="AF68" s="9">
        <f t="shared" si="7"/>
        <v>664570</v>
      </c>
      <c r="AG68" s="9">
        <f t="shared" si="7"/>
        <v>0</v>
      </c>
      <c r="AH68" s="9">
        <f t="shared" si="7"/>
        <v>0</v>
      </c>
      <c r="AI68" s="9">
        <f t="shared" si="7"/>
        <v>0</v>
      </c>
      <c r="AJ68" s="9">
        <f t="shared" si="7"/>
        <v>1237266</v>
      </c>
      <c r="AK68" s="9">
        <f t="shared" si="7"/>
        <v>663083</v>
      </c>
      <c r="AL68" s="9">
        <f t="shared" si="7"/>
        <v>5059422</v>
      </c>
      <c r="AM68" s="9">
        <f t="shared" si="7"/>
        <v>91780475</v>
      </c>
      <c r="AN68" s="9">
        <f t="shared" si="7"/>
        <v>91780475.042999998</v>
      </c>
      <c r="AO68" s="9">
        <f t="shared" si="7"/>
        <v>0</v>
      </c>
      <c r="AP68" s="9">
        <f t="shared" si="7"/>
        <v>0</v>
      </c>
      <c r="AQ68" s="9">
        <f t="shared" si="7"/>
        <v>1275992</v>
      </c>
      <c r="AR68" s="9">
        <f t="shared" si="7"/>
        <v>0</v>
      </c>
      <c r="AS68" s="9">
        <f t="shared" si="7"/>
        <v>6109909</v>
      </c>
      <c r="AT68" s="9">
        <f t="shared" si="7"/>
        <v>112748</v>
      </c>
      <c r="AU68" s="9">
        <f t="shared" si="7"/>
        <v>0</v>
      </c>
      <c r="AV68" s="9">
        <f t="shared" si="7"/>
        <v>0</v>
      </c>
      <c r="AW68" s="9">
        <f t="shared" si="7"/>
        <v>1006</v>
      </c>
      <c r="AX68" s="9">
        <f t="shared" si="7"/>
        <v>0</v>
      </c>
      <c r="AY68" s="9">
        <f t="shared" si="7"/>
        <v>11445170</v>
      </c>
      <c r="AZ68" s="9">
        <f t="shared" si="7"/>
        <v>0</v>
      </c>
      <c r="BA68" s="9">
        <f t="shared" si="7"/>
        <v>0</v>
      </c>
      <c r="BB68" s="9">
        <f t="shared" si="7"/>
        <v>70790738</v>
      </c>
      <c r="BC68" s="9">
        <f t="shared" si="7"/>
        <v>14851715</v>
      </c>
      <c r="BD68" s="9">
        <f t="shared" si="7"/>
        <v>139290</v>
      </c>
      <c r="BE68" s="9">
        <f t="shared" si="7"/>
        <v>32285040</v>
      </c>
      <c r="BF68" s="9">
        <f t="shared" si="7"/>
        <v>0</v>
      </c>
      <c r="BG68" s="9">
        <f t="shared" si="7"/>
        <v>10577038</v>
      </c>
      <c r="BH68" s="9">
        <f t="shared" si="7"/>
        <v>0</v>
      </c>
      <c r="BI68" s="9">
        <f t="shared" si="7"/>
        <v>736671</v>
      </c>
      <c r="BJ68" s="9">
        <f t="shared" si="7"/>
        <v>0</v>
      </c>
      <c r="BK68" s="9">
        <f t="shared" si="7"/>
        <v>0</v>
      </c>
      <c r="BL68" s="9">
        <f t="shared" si="7"/>
        <v>63900</v>
      </c>
      <c r="BM68" s="9">
        <f t="shared" si="7"/>
        <v>0</v>
      </c>
      <c r="BN68" s="9">
        <f t="shared" si="7"/>
        <v>12137084</v>
      </c>
      <c r="BO68" s="9">
        <f t="shared" si="7"/>
        <v>0</v>
      </c>
      <c r="BP68" s="9">
        <f t="shared" si="7"/>
        <v>0</v>
      </c>
      <c r="BQ68" s="9">
        <f t="shared" ref="BQ68:BU68" si="8">BQ69+BQ84+BQ96+BQ111+BQ117+BQ124</f>
        <v>0</v>
      </c>
      <c r="BR68" s="9">
        <f t="shared" si="8"/>
        <v>0</v>
      </c>
      <c r="BS68" s="9">
        <f t="shared" si="8"/>
        <v>25000</v>
      </c>
      <c r="BT68" s="9">
        <f t="shared" si="8"/>
        <v>1041941</v>
      </c>
      <c r="BU68" s="9">
        <f t="shared" si="8"/>
        <v>977971</v>
      </c>
      <c r="BV68" s="122"/>
      <c r="BW68" s="122"/>
      <c r="BX68" s="122"/>
      <c r="BY68" s="122"/>
      <c r="BZ68" s="122"/>
      <c r="CA68" s="122"/>
    </row>
    <row r="69" spans="1:79" ht="19.5" x14ac:dyDescent="0.25">
      <c r="A69" s="131" t="s">
        <v>133</v>
      </c>
      <c r="B69" s="132" t="s">
        <v>134</v>
      </c>
      <c r="C69" s="141">
        <f t="shared" ref="C69:BP69" si="9">SUM(C70:C83)</f>
        <v>102955952.87</v>
      </c>
      <c r="D69" s="99">
        <f t="shared" si="4"/>
        <v>-1</v>
      </c>
      <c r="E69" s="141">
        <v>90472272</v>
      </c>
      <c r="F69" s="141">
        <f t="shared" si="5"/>
        <v>90472273</v>
      </c>
      <c r="G69" s="141">
        <f t="shared" si="9"/>
        <v>1931200</v>
      </c>
      <c r="H69" s="141">
        <f t="shared" si="9"/>
        <v>92146</v>
      </c>
      <c r="I69" s="141">
        <f t="shared" si="9"/>
        <v>1362528</v>
      </c>
      <c r="J69" s="141">
        <f t="shared" si="9"/>
        <v>260000</v>
      </c>
      <c r="K69" s="141">
        <f t="shared" si="9"/>
        <v>3799062</v>
      </c>
      <c r="L69" s="141">
        <f t="shared" si="9"/>
        <v>1568923</v>
      </c>
      <c r="M69" s="141">
        <f t="shared" si="9"/>
        <v>147800</v>
      </c>
      <c r="N69" s="141">
        <f t="shared" si="9"/>
        <v>900000</v>
      </c>
      <c r="O69" s="141">
        <f t="shared" si="9"/>
        <v>606028</v>
      </c>
      <c r="P69" s="141">
        <f t="shared" si="9"/>
        <v>0</v>
      </c>
      <c r="Q69" s="141">
        <f t="shared" si="9"/>
        <v>0</v>
      </c>
      <c r="R69" s="141">
        <f t="shared" si="9"/>
        <v>74736573</v>
      </c>
      <c r="S69" s="141">
        <f t="shared" si="9"/>
        <v>8630803</v>
      </c>
      <c r="T69" s="141">
        <f t="shared" si="9"/>
        <v>1276982</v>
      </c>
      <c r="U69" s="141">
        <f t="shared" si="9"/>
        <v>57865032</v>
      </c>
      <c r="V69" s="141">
        <f t="shared" si="9"/>
        <v>2619321</v>
      </c>
      <c r="W69" s="141">
        <f t="shared" si="9"/>
        <v>16748</v>
      </c>
      <c r="X69" s="141">
        <f t="shared" si="9"/>
        <v>413582</v>
      </c>
      <c r="Y69" s="141">
        <f t="shared" si="9"/>
        <v>0</v>
      </c>
      <c r="Z69" s="141">
        <f t="shared" si="9"/>
        <v>2155995</v>
      </c>
      <c r="AA69" s="141">
        <f t="shared" si="9"/>
        <v>0</v>
      </c>
      <c r="AB69" s="141">
        <f t="shared" si="9"/>
        <v>0</v>
      </c>
      <c r="AC69" s="141">
        <f t="shared" si="9"/>
        <v>780800</v>
      </c>
      <c r="AD69" s="141">
        <f t="shared" si="9"/>
        <v>104699</v>
      </c>
      <c r="AE69" s="141">
        <f t="shared" si="9"/>
        <v>599611</v>
      </c>
      <c r="AF69" s="141">
        <f t="shared" si="9"/>
        <v>273000</v>
      </c>
      <c r="AG69" s="141">
        <f t="shared" si="9"/>
        <v>0</v>
      </c>
      <c r="AH69" s="141">
        <f t="shared" si="9"/>
        <v>0</v>
      </c>
      <c r="AI69" s="141">
        <f t="shared" si="9"/>
        <v>0</v>
      </c>
      <c r="AJ69" s="141">
        <f t="shared" si="9"/>
        <v>437119</v>
      </c>
      <c r="AK69" s="141">
        <f t="shared" si="9"/>
        <v>246642</v>
      </c>
      <c r="AL69" s="141">
        <f t="shared" si="9"/>
        <v>4384252</v>
      </c>
      <c r="AM69" s="141">
        <f t="shared" si="9"/>
        <v>12483681</v>
      </c>
      <c r="AN69" s="141">
        <f t="shared" si="9"/>
        <v>12483680.870000001</v>
      </c>
      <c r="AO69" s="141">
        <f t="shared" si="9"/>
        <v>0</v>
      </c>
      <c r="AP69" s="141">
        <f t="shared" si="9"/>
        <v>0</v>
      </c>
      <c r="AQ69" s="141">
        <f t="shared" si="9"/>
        <v>61076</v>
      </c>
      <c r="AR69" s="141">
        <f t="shared" si="9"/>
        <v>0</v>
      </c>
      <c r="AS69" s="141">
        <f t="shared" si="9"/>
        <v>685222</v>
      </c>
      <c r="AT69" s="141">
        <f t="shared" si="9"/>
        <v>0</v>
      </c>
      <c r="AU69" s="141">
        <f t="shared" si="9"/>
        <v>0</v>
      </c>
      <c r="AV69" s="141">
        <f t="shared" si="9"/>
        <v>0</v>
      </c>
      <c r="AW69" s="141">
        <f t="shared" si="9"/>
        <v>1006</v>
      </c>
      <c r="AX69" s="141">
        <f t="shared" si="9"/>
        <v>0</v>
      </c>
      <c r="AY69" s="141">
        <f t="shared" si="9"/>
        <v>994667</v>
      </c>
      <c r="AZ69" s="141">
        <f t="shared" si="9"/>
        <v>0</v>
      </c>
      <c r="BA69" s="141">
        <f t="shared" si="9"/>
        <v>0</v>
      </c>
      <c r="BB69" s="141">
        <f t="shared" si="9"/>
        <v>8911898</v>
      </c>
      <c r="BC69" s="141">
        <f t="shared" si="9"/>
        <v>3158509</v>
      </c>
      <c r="BD69" s="141">
        <f t="shared" si="9"/>
        <v>15657</v>
      </c>
      <c r="BE69" s="141">
        <f t="shared" si="9"/>
        <v>2865550</v>
      </c>
      <c r="BF69" s="141">
        <f t="shared" si="9"/>
        <v>0</v>
      </c>
      <c r="BG69" s="141">
        <f t="shared" si="9"/>
        <v>883760</v>
      </c>
      <c r="BH69" s="141">
        <f t="shared" si="9"/>
        <v>0</v>
      </c>
      <c r="BI69" s="141">
        <f t="shared" si="9"/>
        <v>157400</v>
      </c>
      <c r="BJ69" s="141">
        <f t="shared" si="9"/>
        <v>0</v>
      </c>
      <c r="BK69" s="141">
        <f t="shared" si="9"/>
        <v>0</v>
      </c>
      <c r="BL69" s="141">
        <f t="shared" si="9"/>
        <v>0</v>
      </c>
      <c r="BM69" s="141">
        <f t="shared" si="9"/>
        <v>0</v>
      </c>
      <c r="BN69" s="141">
        <f t="shared" si="9"/>
        <v>1831022</v>
      </c>
      <c r="BO69" s="141">
        <f t="shared" si="9"/>
        <v>0</v>
      </c>
      <c r="BP69" s="141">
        <f t="shared" si="9"/>
        <v>0</v>
      </c>
      <c r="BQ69" s="141">
        <f t="shared" ref="BQ69:BU69" si="10">SUM(BQ70:BQ83)</f>
        <v>0</v>
      </c>
      <c r="BR69" s="141">
        <f t="shared" si="10"/>
        <v>0</v>
      </c>
      <c r="BS69" s="141">
        <f t="shared" si="10"/>
        <v>0</v>
      </c>
      <c r="BT69" s="141">
        <f t="shared" si="10"/>
        <v>851841</v>
      </c>
      <c r="BU69" s="141">
        <f t="shared" si="10"/>
        <v>977971</v>
      </c>
      <c r="BV69" s="114"/>
      <c r="BW69" s="114"/>
      <c r="BX69" s="114"/>
      <c r="BY69" s="114"/>
      <c r="BZ69" s="114"/>
      <c r="CA69" s="114"/>
    </row>
    <row r="70" spans="1:79" ht="18.75" x14ac:dyDescent="0.25">
      <c r="A70" s="133">
        <v>1</v>
      </c>
      <c r="B70" s="134" t="s">
        <v>135</v>
      </c>
      <c r="C70" s="99">
        <v>7930155</v>
      </c>
      <c r="D70" s="99">
        <f t="shared" si="4"/>
        <v>0</v>
      </c>
      <c r="E70" s="99">
        <v>5850155</v>
      </c>
      <c r="F70" s="99">
        <f t="shared" si="5"/>
        <v>5850155</v>
      </c>
      <c r="G70" s="110">
        <v>321744</v>
      </c>
      <c r="H70" s="110">
        <v>0</v>
      </c>
      <c r="I70" s="110">
        <v>0</v>
      </c>
      <c r="J70" s="110">
        <v>0</v>
      </c>
      <c r="K70" s="110">
        <v>0</v>
      </c>
      <c r="L70" s="110">
        <v>65000</v>
      </c>
      <c r="M70" s="110">
        <v>0</v>
      </c>
      <c r="N70" s="110">
        <v>0</v>
      </c>
      <c r="O70" s="110">
        <v>0</v>
      </c>
      <c r="P70" s="110">
        <v>0</v>
      </c>
      <c r="Q70" s="110">
        <v>0</v>
      </c>
      <c r="R70" s="110">
        <f t="shared" ref="R70:R83" si="11">SUM(S70:AF70)</f>
        <v>5239986</v>
      </c>
      <c r="S70" s="110">
        <v>1254804</v>
      </c>
      <c r="T70" s="110">
        <v>199417</v>
      </c>
      <c r="U70" s="110">
        <v>3724225</v>
      </c>
      <c r="V70" s="110">
        <v>20278</v>
      </c>
      <c r="W70" s="110">
        <v>15967</v>
      </c>
      <c r="X70" s="110">
        <v>10295</v>
      </c>
      <c r="Y70" s="110">
        <v>0</v>
      </c>
      <c r="Z70" s="110">
        <v>15000</v>
      </c>
      <c r="AA70" s="110">
        <v>0</v>
      </c>
      <c r="AB70" s="110">
        <v>0</v>
      </c>
      <c r="AC70" s="110">
        <v>0</v>
      </c>
      <c r="AD70" s="110">
        <v>0</v>
      </c>
      <c r="AE70" s="110">
        <v>0</v>
      </c>
      <c r="AF70" s="110">
        <v>0</v>
      </c>
      <c r="AG70" s="110"/>
      <c r="AH70" s="110"/>
      <c r="AI70" s="110"/>
      <c r="AJ70" s="110">
        <v>0</v>
      </c>
      <c r="AK70" s="110">
        <v>30000</v>
      </c>
      <c r="AL70" s="110">
        <v>193425</v>
      </c>
      <c r="AM70" s="121">
        <v>2080000</v>
      </c>
      <c r="AN70" s="110">
        <v>2080000</v>
      </c>
      <c r="AO70" s="121">
        <v>0</v>
      </c>
      <c r="AP70" s="110">
        <v>0</v>
      </c>
      <c r="AQ70" s="110">
        <v>1957</v>
      </c>
      <c r="AR70" s="110">
        <v>0</v>
      </c>
      <c r="AS70" s="110">
        <v>151791</v>
      </c>
      <c r="AT70" s="110">
        <v>0</v>
      </c>
      <c r="AU70" s="110"/>
      <c r="AV70" s="110"/>
      <c r="AW70" s="110">
        <v>0</v>
      </c>
      <c r="AX70" s="110"/>
      <c r="AY70" s="110">
        <v>0</v>
      </c>
      <c r="AZ70" s="110"/>
      <c r="BA70" s="110"/>
      <c r="BB70" s="110">
        <v>1008751</v>
      </c>
      <c r="BC70" s="110">
        <v>907883</v>
      </c>
      <c r="BD70" s="110">
        <v>0</v>
      </c>
      <c r="BE70" s="110">
        <v>70868</v>
      </c>
      <c r="BF70" s="110"/>
      <c r="BG70" s="110">
        <v>30000</v>
      </c>
      <c r="BH70" s="110"/>
      <c r="BI70" s="110">
        <v>0</v>
      </c>
      <c r="BJ70" s="110"/>
      <c r="BK70" s="110"/>
      <c r="BL70" s="110">
        <v>0</v>
      </c>
      <c r="BM70" s="110"/>
      <c r="BN70" s="110">
        <v>0</v>
      </c>
      <c r="BO70" s="110"/>
      <c r="BP70" s="110"/>
      <c r="BQ70" s="110"/>
      <c r="BR70" s="110"/>
      <c r="BS70" s="110">
        <v>0</v>
      </c>
      <c r="BT70" s="110">
        <v>0</v>
      </c>
      <c r="BU70" s="110">
        <v>917501</v>
      </c>
      <c r="BV70" s="114"/>
      <c r="BW70" s="114"/>
      <c r="BX70" s="114"/>
      <c r="BY70" s="114"/>
      <c r="BZ70" s="114"/>
      <c r="CA70" s="114"/>
    </row>
    <row r="71" spans="1:79" ht="18.75" x14ac:dyDescent="0.25">
      <c r="A71" s="133">
        <v>2</v>
      </c>
      <c r="B71" s="134" t="s">
        <v>136</v>
      </c>
      <c r="C71" s="99">
        <v>6768424</v>
      </c>
      <c r="D71" s="99">
        <f t="shared" si="4"/>
        <v>0</v>
      </c>
      <c r="E71" s="99">
        <v>6264824</v>
      </c>
      <c r="F71" s="99">
        <f t="shared" si="5"/>
        <v>6264824</v>
      </c>
      <c r="G71" s="110">
        <v>0</v>
      </c>
      <c r="H71" s="110">
        <v>0</v>
      </c>
      <c r="I71" s="110">
        <v>165000</v>
      </c>
      <c r="J71" s="110">
        <v>0</v>
      </c>
      <c r="K71" s="110">
        <v>1388000</v>
      </c>
      <c r="L71" s="110">
        <v>0</v>
      </c>
      <c r="M71" s="110">
        <v>0</v>
      </c>
      <c r="N71" s="110">
        <v>0</v>
      </c>
      <c r="O71" s="110">
        <v>0</v>
      </c>
      <c r="P71" s="110">
        <v>0</v>
      </c>
      <c r="Q71" s="110">
        <v>0</v>
      </c>
      <c r="R71" s="110">
        <f t="shared" si="11"/>
        <v>4591824</v>
      </c>
      <c r="S71" s="110">
        <v>487524</v>
      </c>
      <c r="T71" s="110">
        <v>37565</v>
      </c>
      <c r="U71" s="110">
        <v>3986735</v>
      </c>
      <c r="V71" s="110">
        <v>0</v>
      </c>
      <c r="W71" s="110">
        <v>0</v>
      </c>
      <c r="X71" s="110">
        <v>0</v>
      </c>
      <c r="Y71" s="110">
        <v>0</v>
      </c>
      <c r="Z71" s="110">
        <v>10000</v>
      </c>
      <c r="AA71" s="110">
        <v>0</v>
      </c>
      <c r="AB71" s="110">
        <v>0</v>
      </c>
      <c r="AC71" s="110">
        <v>0</v>
      </c>
      <c r="AD71" s="110">
        <v>0</v>
      </c>
      <c r="AE71" s="110">
        <v>70000</v>
      </c>
      <c r="AF71" s="110">
        <v>0</v>
      </c>
      <c r="AG71" s="110"/>
      <c r="AH71" s="110"/>
      <c r="AI71" s="110"/>
      <c r="AJ71" s="110">
        <v>0</v>
      </c>
      <c r="AK71" s="110">
        <v>120000</v>
      </c>
      <c r="AL71" s="110">
        <v>0</v>
      </c>
      <c r="AM71" s="121">
        <v>503600</v>
      </c>
      <c r="AN71" s="110">
        <v>503600</v>
      </c>
      <c r="AO71" s="121">
        <v>0</v>
      </c>
      <c r="AP71" s="110">
        <v>0</v>
      </c>
      <c r="AQ71" s="110">
        <v>0</v>
      </c>
      <c r="AR71" s="110">
        <v>0</v>
      </c>
      <c r="AS71" s="110">
        <v>0</v>
      </c>
      <c r="AT71" s="110">
        <v>0</v>
      </c>
      <c r="AU71" s="110"/>
      <c r="AV71" s="110"/>
      <c r="AW71" s="110">
        <v>0</v>
      </c>
      <c r="AX71" s="110"/>
      <c r="AY71" s="110">
        <v>0</v>
      </c>
      <c r="AZ71" s="110"/>
      <c r="BA71" s="110"/>
      <c r="BB71" s="110">
        <v>503600</v>
      </c>
      <c r="BC71" s="110">
        <v>340000</v>
      </c>
      <c r="BD71" s="110">
        <v>0</v>
      </c>
      <c r="BE71" s="110">
        <v>0</v>
      </c>
      <c r="BF71" s="110"/>
      <c r="BG71" s="110">
        <v>0</v>
      </c>
      <c r="BH71" s="110"/>
      <c r="BI71" s="110">
        <v>0</v>
      </c>
      <c r="BJ71" s="110"/>
      <c r="BK71" s="110"/>
      <c r="BL71" s="110">
        <v>0</v>
      </c>
      <c r="BM71" s="110"/>
      <c r="BN71" s="110">
        <v>163600</v>
      </c>
      <c r="BO71" s="110"/>
      <c r="BP71" s="110"/>
      <c r="BQ71" s="110"/>
      <c r="BR71" s="110"/>
      <c r="BS71" s="110">
        <v>0</v>
      </c>
      <c r="BT71" s="110">
        <v>0</v>
      </c>
      <c r="BU71" s="110">
        <v>0</v>
      </c>
      <c r="BV71" s="114"/>
      <c r="BW71" s="114"/>
      <c r="BX71" s="114"/>
      <c r="BY71" s="114"/>
      <c r="BZ71" s="114"/>
      <c r="CA71" s="114"/>
    </row>
    <row r="72" spans="1:79" ht="18.75" x14ac:dyDescent="0.25">
      <c r="A72" s="133">
        <v>3</v>
      </c>
      <c r="B72" s="134" t="s">
        <v>137</v>
      </c>
      <c r="C72" s="99">
        <v>8274611.8700000001</v>
      </c>
      <c r="D72" s="99">
        <f t="shared" si="4"/>
        <v>0</v>
      </c>
      <c r="E72" s="99">
        <v>6877417</v>
      </c>
      <c r="F72" s="99">
        <f t="shared" si="5"/>
        <v>6877417</v>
      </c>
      <c r="G72" s="110">
        <v>136500</v>
      </c>
      <c r="H72" s="110">
        <v>0</v>
      </c>
      <c r="I72" s="110">
        <v>72000</v>
      </c>
      <c r="J72" s="110">
        <v>0</v>
      </c>
      <c r="K72" s="110">
        <v>120000</v>
      </c>
      <c r="L72" s="110">
        <v>133057</v>
      </c>
      <c r="M72" s="110">
        <v>0</v>
      </c>
      <c r="N72" s="110">
        <v>0</v>
      </c>
      <c r="O72" s="110">
        <v>0</v>
      </c>
      <c r="P72" s="110">
        <v>0</v>
      </c>
      <c r="Q72" s="110">
        <v>0</v>
      </c>
      <c r="R72" s="110">
        <f t="shared" si="11"/>
        <v>6415860</v>
      </c>
      <c r="S72" s="110">
        <v>630483</v>
      </c>
      <c r="T72" s="110">
        <v>180000</v>
      </c>
      <c r="U72" s="110">
        <v>5433690</v>
      </c>
      <c r="V72" s="110">
        <v>121687</v>
      </c>
      <c r="W72" s="110">
        <v>0</v>
      </c>
      <c r="X72" s="110">
        <v>0</v>
      </c>
      <c r="Y72" s="110">
        <v>0</v>
      </c>
      <c r="Z72" s="110">
        <v>0</v>
      </c>
      <c r="AA72" s="110">
        <v>0</v>
      </c>
      <c r="AB72" s="110">
        <v>0</v>
      </c>
      <c r="AC72" s="110">
        <v>50000</v>
      </c>
      <c r="AD72" s="110">
        <v>0</v>
      </c>
      <c r="AE72" s="110">
        <v>0</v>
      </c>
      <c r="AF72" s="110">
        <v>0</v>
      </c>
      <c r="AG72" s="110"/>
      <c r="AH72" s="110"/>
      <c r="AI72" s="110"/>
      <c r="AJ72" s="110">
        <v>0</v>
      </c>
      <c r="AK72" s="110">
        <v>0</v>
      </c>
      <c r="AL72" s="110">
        <v>0</v>
      </c>
      <c r="AM72" s="121">
        <v>1397195</v>
      </c>
      <c r="AN72" s="110">
        <v>1397194.87</v>
      </c>
      <c r="AO72" s="121">
        <v>0</v>
      </c>
      <c r="AP72" s="110">
        <v>0</v>
      </c>
      <c r="AQ72" s="110">
        <v>25404</v>
      </c>
      <c r="AR72" s="110">
        <v>0</v>
      </c>
      <c r="AS72" s="110">
        <v>0</v>
      </c>
      <c r="AT72" s="110">
        <v>0</v>
      </c>
      <c r="AU72" s="110"/>
      <c r="AV72" s="110"/>
      <c r="AW72" s="110">
        <v>0</v>
      </c>
      <c r="AX72" s="110"/>
      <c r="AY72" s="110">
        <v>58970</v>
      </c>
      <c r="AZ72" s="110"/>
      <c r="BA72" s="110"/>
      <c r="BB72" s="110">
        <v>1312821</v>
      </c>
      <c r="BC72" s="110">
        <v>377045</v>
      </c>
      <c r="BD72" s="110">
        <v>10000</v>
      </c>
      <c r="BE72" s="110">
        <v>843887</v>
      </c>
      <c r="BF72" s="110"/>
      <c r="BG72" s="110">
        <v>0</v>
      </c>
      <c r="BH72" s="110"/>
      <c r="BI72" s="110">
        <v>0</v>
      </c>
      <c r="BJ72" s="110"/>
      <c r="BK72" s="110"/>
      <c r="BL72" s="110">
        <v>0</v>
      </c>
      <c r="BM72" s="110"/>
      <c r="BN72" s="110">
        <v>81889</v>
      </c>
      <c r="BO72" s="110"/>
      <c r="BP72" s="110"/>
      <c r="BQ72" s="110"/>
      <c r="BR72" s="110"/>
      <c r="BS72" s="110">
        <v>0</v>
      </c>
      <c r="BT72" s="110">
        <v>0</v>
      </c>
      <c r="BU72" s="110">
        <v>0</v>
      </c>
      <c r="BV72" s="114"/>
      <c r="BW72" s="114"/>
      <c r="BX72" s="114"/>
      <c r="BY72" s="114"/>
      <c r="BZ72" s="114"/>
      <c r="CA72" s="114"/>
    </row>
    <row r="73" spans="1:79" ht="18.75" x14ac:dyDescent="0.25">
      <c r="A73" s="133">
        <v>4</v>
      </c>
      <c r="B73" s="134" t="s">
        <v>138</v>
      </c>
      <c r="C73" s="99">
        <v>8157320</v>
      </c>
      <c r="D73" s="99">
        <f t="shared" si="4"/>
        <v>0</v>
      </c>
      <c r="E73" s="99">
        <v>6856020</v>
      </c>
      <c r="F73" s="99">
        <f t="shared" si="5"/>
        <v>6856020</v>
      </c>
      <c r="G73" s="110">
        <v>106998</v>
      </c>
      <c r="H73" s="110">
        <v>0</v>
      </c>
      <c r="I73" s="110">
        <v>45000</v>
      </c>
      <c r="J73" s="110">
        <v>50000</v>
      </c>
      <c r="K73" s="110">
        <v>3837</v>
      </c>
      <c r="L73" s="110">
        <v>65000</v>
      </c>
      <c r="M73" s="110">
        <v>0</v>
      </c>
      <c r="N73" s="110">
        <v>330000</v>
      </c>
      <c r="O73" s="110">
        <v>0</v>
      </c>
      <c r="P73" s="110">
        <v>0</v>
      </c>
      <c r="Q73" s="110">
        <v>0</v>
      </c>
      <c r="R73" s="110">
        <f t="shared" si="11"/>
        <v>3755185</v>
      </c>
      <c r="S73" s="110">
        <v>326211</v>
      </c>
      <c r="T73" s="110">
        <v>0</v>
      </c>
      <c r="U73" s="110">
        <v>2426213</v>
      </c>
      <c r="V73" s="110">
        <v>584533</v>
      </c>
      <c r="W73" s="110">
        <v>0</v>
      </c>
      <c r="X73" s="110">
        <v>65385</v>
      </c>
      <c r="Y73" s="110">
        <v>0</v>
      </c>
      <c r="Z73" s="110">
        <v>92843</v>
      </c>
      <c r="AA73" s="110">
        <v>0</v>
      </c>
      <c r="AB73" s="110">
        <v>0</v>
      </c>
      <c r="AC73" s="110">
        <v>200000</v>
      </c>
      <c r="AD73" s="110">
        <v>60000</v>
      </c>
      <c r="AE73" s="110">
        <v>0</v>
      </c>
      <c r="AF73" s="110">
        <v>0</v>
      </c>
      <c r="AG73" s="110"/>
      <c r="AH73" s="110"/>
      <c r="AI73" s="110"/>
      <c r="AJ73" s="110">
        <v>0</v>
      </c>
      <c r="AK73" s="110">
        <v>0</v>
      </c>
      <c r="AL73" s="110">
        <v>2500000</v>
      </c>
      <c r="AM73" s="121">
        <v>1301300</v>
      </c>
      <c r="AN73" s="110">
        <v>1301300</v>
      </c>
      <c r="AO73" s="121">
        <v>0</v>
      </c>
      <c r="AP73" s="110">
        <v>0</v>
      </c>
      <c r="AQ73" s="110">
        <v>9856</v>
      </c>
      <c r="AR73" s="110">
        <v>0</v>
      </c>
      <c r="AS73" s="110">
        <v>0</v>
      </c>
      <c r="AT73" s="110">
        <v>0</v>
      </c>
      <c r="AU73" s="110"/>
      <c r="AV73" s="110"/>
      <c r="AW73" s="110">
        <v>0</v>
      </c>
      <c r="AX73" s="110"/>
      <c r="AY73" s="110">
        <v>68613</v>
      </c>
      <c r="AZ73" s="110"/>
      <c r="BA73" s="110"/>
      <c r="BB73" s="110">
        <v>370990</v>
      </c>
      <c r="BC73" s="110">
        <v>224252</v>
      </c>
      <c r="BD73" s="110">
        <v>0</v>
      </c>
      <c r="BE73" s="110">
        <v>21060</v>
      </c>
      <c r="BF73" s="110"/>
      <c r="BG73" s="110">
        <v>125678</v>
      </c>
      <c r="BH73" s="110"/>
      <c r="BI73" s="110">
        <v>0</v>
      </c>
      <c r="BJ73" s="110"/>
      <c r="BK73" s="110"/>
      <c r="BL73" s="110">
        <v>0</v>
      </c>
      <c r="BM73" s="110"/>
      <c r="BN73" s="110">
        <v>0</v>
      </c>
      <c r="BO73" s="110"/>
      <c r="BP73" s="110"/>
      <c r="BQ73" s="110"/>
      <c r="BR73" s="110"/>
      <c r="BS73" s="110">
        <v>0</v>
      </c>
      <c r="BT73" s="110">
        <v>851841</v>
      </c>
      <c r="BU73" s="110">
        <v>0</v>
      </c>
      <c r="BV73" s="114"/>
      <c r="BW73" s="114"/>
      <c r="BX73" s="114"/>
      <c r="BY73" s="114"/>
      <c r="BZ73" s="114"/>
      <c r="CA73" s="114"/>
    </row>
    <row r="74" spans="1:79" ht="18.75" x14ac:dyDescent="0.25">
      <c r="A74" s="133">
        <v>5</v>
      </c>
      <c r="B74" s="134" t="s">
        <v>139</v>
      </c>
      <c r="C74" s="99">
        <v>6405870</v>
      </c>
      <c r="D74" s="99">
        <f t="shared" si="4"/>
        <v>0</v>
      </c>
      <c r="E74" s="99">
        <v>5491917</v>
      </c>
      <c r="F74" s="99">
        <f t="shared" si="5"/>
        <v>5491917</v>
      </c>
      <c r="G74" s="110">
        <v>203217</v>
      </c>
      <c r="H74" s="110">
        <v>0</v>
      </c>
      <c r="I74" s="110">
        <v>58500</v>
      </c>
      <c r="J74" s="110">
        <v>0</v>
      </c>
      <c r="K74" s="110">
        <v>1124722</v>
      </c>
      <c r="L74" s="110">
        <v>0</v>
      </c>
      <c r="M74" s="110">
        <v>0</v>
      </c>
      <c r="N74" s="110">
        <v>0</v>
      </c>
      <c r="O74" s="110">
        <v>0</v>
      </c>
      <c r="P74" s="110">
        <v>0</v>
      </c>
      <c r="Q74" s="110">
        <v>0</v>
      </c>
      <c r="R74" s="110">
        <f t="shared" si="11"/>
        <v>4064978</v>
      </c>
      <c r="S74" s="110">
        <v>290830</v>
      </c>
      <c r="T74" s="110">
        <v>0</v>
      </c>
      <c r="U74" s="110">
        <v>3592492</v>
      </c>
      <c r="V74" s="110">
        <v>20000</v>
      </c>
      <c r="W74" s="110">
        <v>0</v>
      </c>
      <c r="X74" s="110">
        <v>0</v>
      </c>
      <c r="Y74" s="110">
        <v>0</v>
      </c>
      <c r="Z74" s="110">
        <v>72000</v>
      </c>
      <c r="AA74" s="110">
        <v>0</v>
      </c>
      <c r="AB74" s="110">
        <v>0</v>
      </c>
      <c r="AC74" s="110">
        <v>54000</v>
      </c>
      <c r="AD74" s="110">
        <v>0</v>
      </c>
      <c r="AE74" s="110">
        <v>35656</v>
      </c>
      <c r="AF74" s="110">
        <v>0</v>
      </c>
      <c r="AG74" s="110"/>
      <c r="AH74" s="110"/>
      <c r="AI74" s="110"/>
      <c r="AJ74" s="110">
        <v>0</v>
      </c>
      <c r="AK74" s="110">
        <v>40500</v>
      </c>
      <c r="AL74" s="110">
        <v>0</v>
      </c>
      <c r="AM74" s="121">
        <v>913953</v>
      </c>
      <c r="AN74" s="110">
        <v>913953</v>
      </c>
      <c r="AO74" s="121">
        <v>0</v>
      </c>
      <c r="AP74" s="110">
        <v>0</v>
      </c>
      <c r="AQ74" s="110">
        <v>0</v>
      </c>
      <c r="AR74" s="110">
        <v>0</v>
      </c>
      <c r="AS74" s="110">
        <v>0</v>
      </c>
      <c r="AT74" s="110">
        <v>0</v>
      </c>
      <c r="AU74" s="110"/>
      <c r="AV74" s="110"/>
      <c r="AW74" s="110">
        <v>0</v>
      </c>
      <c r="AX74" s="110"/>
      <c r="AY74" s="110">
        <v>52088</v>
      </c>
      <c r="AZ74" s="110"/>
      <c r="BA74" s="110"/>
      <c r="BB74" s="110">
        <v>861865</v>
      </c>
      <c r="BC74" s="110">
        <v>29630</v>
      </c>
      <c r="BD74" s="110">
        <v>0</v>
      </c>
      <c r="BE74" s="110">
        <v>546149</v>
      </c>
      <c r="BF74" s="110"/>
      <c r="BG74" s="110">
        <v>87000</v>
      </c>
      <c r="BH74" s="110"/>
      <c r="BI74" s="110">
        <v>57400</v>
      </c>
      <c r="BJ74" s="110"/>
      <c r="BK74" s="110"/>
      <c r="BL74" s="110">
        <v>0</v>
      </c>
      <c r="BM74" s="110"/>
      <c r="BN74" s="110">
        <v>141686</v>
      </c>
      <c r="BO74" s="110"/>
      <c r="BP74" s="110"/>
      <c r="BQ74" s="110"/>
      <c r="BR74" s="110"/>
      <c r="BS74" s="110">
        <v>0</v>
      </c>
      <c r="BT74" s="110">
        <v>0</v>
      </c>
      <c r="BU74" s="110">
        <v>0</v>
      </c>
      <c r="BV74" s="114"/>
      <c r="BW74" s="114"/>
      <c r="BX74" s="114"/>
      <c r="BY74" s="114"/>
      <c r="BZ74" s="114"/>
      <c r="CA74" s="114"/>
    </row>
    <row r="75" spans="1:79" ht="18.75" x14ac:dyDescent="0.25">
      <c r="A75" s="133">
        <v>6</v>
      </c>
      <c r="B75" s="134" t="s">
        <v>140</v>
      </c>
      <c r="C75" s="99">
        <v>6781980</v>
      </c>
      <c r="D75" s="99">
        <f t="shared" si="4"/>
        <v>0</v>
      </c>
      <c r="E75" s="99">
        <v>5469480</v>
      </c>
      <c r="F75" s="99">
        <f t="shared" si="5"/>
        <v>5469480</v>
      </c>
      <c r="G75" s="110">
        <v>0</v>
      </c>
      <c r="H75" s="110">
        <v>0</v>
      </c>
      <c r="I75" s="110">
        <v>0</v>
      </c>
      <c r="J75" s="110">
        <v>0</v>
      </c>
      <c r="K75" s="110">
        <v>7261</v>
      </c>
      <c r="L75" s="110">
        <v>0</v>
      </c>
      <c r="M75" s="110">
        <v>0</v>
      </c>
      <c r="N75" s="110">
        <v>50000</v>
      </c>
      <c r="O75" s="110">
        <v>0</v>
      </c>
      <c r="P75" s="110">
        <v>0</v>
      </c>
      <c r="Q75" s="110">
        <v>0</v>
      </c>
      <c r="R75" s="110">
        <f t="shared" si="11"/>
        <v>5412219</v>
      </c>
      <c r="S75" s="110">
        <v>301973</v>
      </c>
      <c r="T75" s="110">
        <v>300000</v>
      </c>
      <c r="U75" s="110">
        <v>4785990</v>
      </c>
      <c r="V75" s="110">
        <v>7475</v>
      </c>
      <c r="W75" s="110">
        <v>781</v>
      </c>
      <c r="X75" s="110">
        <v>0</v>
      </c>
      <c r="Y75" s="110">
        <v>0</v>
      </c>
      <c r="Z75" s="110">
        <v>0</v>
      </c>
      <c r="AA75" s="110">
        <v>0</v>
      </c>
      <c r="AB75" s="110">
        <v>0</v>
      </c>
      <c r="AC75" s="110">
        <v>0</v>
      </c>
      <c r="AD75" s="110">
        <v>0</v>
      </c>
      <c r="AE75" s="110">
        <v>16000</v>
      </c>
      <c r="AF75" s="110">
        <v>0</v>
      </c>
      <c r="AG75" s="110"/>
      <c r="AH75" s="110"/>
      <c r="AI75" s="110"/>
      <c r="AJ75" s="110">
        <v>0</v>
      </c>
      <c r="AK75" s="110">
        <v>0</v>
      </c>
      <c r="AL75" s="110">
        <v>0</v>
      </c>
      <c r="AM75" s="121">
        <v>1312500</v>
      </c>
      <c r="AN75" s="110">
        <v>1312500</v>
      </c>
      <c r="AO75" s="121">
        <v>0</v>
      </c>
      <c r="AP75" s="110">
        <v>0</v>
      </c>
      <c r="AQ75" s="110">
        <v>0</v>
      </c>
      <c r="AR75" s="110">
        <v>0</v>
      </c>
      <c r="AS75" s="110">
        <v>172955</v>
      </c>
      <c r="AT75" s="110">
        <v>0</v>
      </c>
      <c r="AU75" s="110"/>
      <c r="AV75" s="110"/>
      <c r="AW75" s="110">
        <v>0</v>
      </c>
      <c r="AX75" s="110"/>
      <c r="AY75" s="110">
        <v>68934</v>
      </c>
      <c r="AZ75" s="110"/>
      <c r="BA75" s="110"/>
      <c r="BB75" s="110">
        <v>1070611</v>
      </c>
      <c r="BC75" s="110">
        <v>89947</v>
      </c>
      <c r="BD75" s="110">
        <v>0</v>
      </c>
      <c r="BE75" s="110">
        <v>407360</v>
      </c>
      <c r="BF75" s="110"/>
      <c r="BG75" s="110">
        <v>0</v>
      </c>
      <c r="BH75" s="110"/>
      <c r="BI75" s="110">
        <v>0</v>
      </c>
      <c r="BJ75" s="110"/>
      <c r="BK75" s="110"/>
      <c r="BL75" s="110">
        <v>0</v>
      </c>
      <c r="BM75" s="110"/>
      <c r="BN75" s="110">
        <v>573304</v>
      </c>
      <c r="BO75" s="110"/>
      <c r="BP75" s="110"/>
      <c r="BQ75" s="110"/>
      <c r="BR75" s="110"/>
      <c r="BS75" s="110">
        <v>0</v>
      </c>
      <c r="BT75" s="110">
        <v>0</v>
      </c>
      <c r="BU75" s="110">
        <v>0</v>
      </c>
      <c r="BV75" s="114"/>
      <c r="BW75" s="114"/>
      <c r="BX75" s="114"/>
      <c r="BY75" s="114"/>
      <c r="BZ75" s="114"/>
      <c r="CA75" s="114"/>
    </row>
    <row r="76" spans="1:79" ht="18.75" x14ac:dyDescent="0.25">
      <c r="A76" s="133">
        <v>7</v>
      </c>
      <c r="B76" s="134" t="s">
        <v>141</v>
      </c>
      <c r="C76" s="99">
        <v>5796978</v>
      </c>
      <c r="D76" s="99">
        <f t="shared" si="4"/>
        <v>0</v>
      </c>
      <c r="E76" s="99">
        <v>4950852</v>
      </c>
      <c r="F76" s="99">
        <f t="shared" si="5"/>
        <v>4950852</v>
      </c>
      <c r="G76" s="110">
        <v>14590</v>
      </c>
      <c r="H76" s="110">
        <v>0</v>
      </c>
      <c r="I76" s="110">
        <v>100000</v>
      </c>
      <c r="J76" s="110">
        <v>0</v>
      </c>
      <c r="K76" s="110">
        <v>189410</v>
      </c>
      <c r="L76" s="110">
        <v>14755</v>
      </c>
      <c r="M76" s="110">
        <v>0</v>
      </c>
      <c r="N76" s="110">
        <v>200000</v>
      </c>
      <c r="O76" s="110">
        <v>0</v>
      </c>
      <c r="P76" s="110">
        <v>0</v>
      </c>
      <c r="Q76" s="110">
        <v>0</v>
      </c>
      <c r="R76" s="110">
        <f t="shared" si="11"/>
        <v>4387790</v>
      </c>
      <c r="S76" s="110">
        <v>277049</v>
      </c>
      <c r="T76" s="110">
        <v>0</v>
      </c>
      <c r="U76" s="110">
        <v>3822268</v>
      </c>
      <c r="V76" s="110">
        <v>0</v>
      </c>
      <c r="W76" s="110">
        <v>0</v>
      </c>
      <c r="X76" s="110">
        <v>93029</v>
      </c>
      <c r="Y76" s="110">
        <v>0</v>
      </c>
      <c r="Z76" s="110">
        <v>22581</v>
      </c>
      <c r="AA76" s="110">
        <v>0</v>
      </c>
      <c r="AB76" s="110">
        <v>0</v>
      </c>
      <c r="AC76" s="110">
        <v>150000</v>
      </c>
      <c r="AD76" s="110">
        <v>0</v>
      </c>
      <c r="AE76" s="110">
        <v>22863</v>
      </c>
      <c r="AF76" s="110">
        <v>0</v>
      </c>
      <c r="AG76" s="110"/>
      <c r="AH76" s="110"/>
      <c r="AI76" s="110"/>
      <c r="AJ76" s="110">
        <v>0</v>
      </c>
      <c r="AK76" s="110">
        <v>44307</v>
      </c>
      <c r="AL76" s="110">
        <v>0</v>
      </c>
      <c r="AM76" s="121">
        <v>846126</v>
      </c>
      <c r="AN76" s="110">
        <v>846126</v>
      </c>
      <c r="AO76" s="121">
        <v>0</v>
      </c>
      <c r="AP76" s="110">
        <v>0</v>
      </c>
      <c r="AQ76" s="110">
        <v>0</v>
      </c>
      <c r="AR76" s="110">
        <v>0</v>
      </c>
      <c r="AS76" s="110">
        <v>0</v>
      </c>
      <c r="AT76" s="110">
        <v>0</v>
      </c>
      <c r="AU76" s="110"/>
      <c r="AV76" s="110"/>
      <c r="AW76" s="110">
        <v>0</v>
      </c>
      <c r="AX76" s="110"/>
      <c r="AY76" s="110">
        <v>40396</v>
      </c>
      <c r="AZ76" s="110"/>
      <c r="BA76" s="110"/>
      <c r="BB76" s="110">
        <v>805730</v>
      </c>
      <c r="BC76" s="110">
        <v>88190</v>
      </c>
      <c r="BD76" s="110">
        <v>0</v>
      </c>
      <c r="BE76" s="110">
        <v>0</v>
      </c>
      <c r="BF76" s="110"/>
      <c r="BG76" s="110">
        <v>192802</v>
      </c>
      <c r="BH76" s="110"/>
      <c r="BI76" s="110">
        <v>0</v>
      </c>
      <c r="BJ76" s="110"/>
      <c r="BK76" s="110"/>
      <c r="BL76" s="110">
        <v>0</v>
      </c>
      <c r="BM76" s="110"/>
      <c r="BN76" s="110">
        <v>524738</v>
      </c>
      <c r="BO76" s="110"/>
      <c r="BP76" s="110"/>
      <c r="BQ76" s="110"/>
      <c r="BR76" s="110"/>
      <c r="BS76" s="110">
        <v>0</v>
      </c>
      <c r="BT76" s="110">
        <v>0</v>
      </c>
      <c r="BU76" s="110">
        <v>0</v>
      </c>
      <c r="BV76" s="114"/>
      <c r="BW76" s="114"/>
      <c r="BX76" s="114"/>
      <c r="BY76" s="114"/>
      <c r="BZ76" s="114"/>
      <c r="CA76" s="114"/>
    </row>
    <row r="77" spans="1:79" ht="18.75" x14ac:dyDescent="0.25">
      <c r="A77" s="133">
        <v>8</v>
      </c>
      <c r="B77" s="134" t="s">
        <v>142</v>
      </c>
      <c r="C77" s="99">
        <v>6564466</v>
      </c>
      <c r="D77" s="99">
        <f t="shared" si="4"/>
        <v>0</v>
      </c>
      <c r="E77" s="99">
        <v>5360966</v>
      </c>
      <c r="F77" s="99">
        <f t="shared" si="5"/>
        <v>5360966</v>
      </c>
      <c r="G77" s="110">
        <v>125000</v>
      </c>
      <c r="H77" s="110">
        <v>17146</v>
      </c>
      <c r="I77" s="110">
        <v>80721</v>
      </c>
      <c r="J77" s="110">
        <v>0</v>
      </c>
      <c r="K77" s="110">
        <v>0</v>
      </c>
      <c r="L77" s="110">
        <v>0</v>
      </c>
      <c r="M77" s="110">
        <v>48000</v>
      </c>
      <c r="N77" s="110">
        <v>120000</v>
      </c>
      <c r="O77" s="110">
        <v>81000</v>
      </c>
      <c r="P77" s="110">
        <v>0</v>
      </c>
      <c r="Q77" s="110">
        <v>0</v>
      </c>
      <c r="R77" s="110">
        <f t="shared" si="11"/>
        <v>4889099</v>
      </c>
      <c r="S77" s="110">
        <v>322881</v>
      </c>
      <c r="T77" s="110">
        <v>0</v>
      </c>
      <c r="U77" s="110">
        <v>3692852</v>
      </c>
      <c r="V77" s="110">
        <v>239966</v>
      </c>
      <c r="W77" s="110">
        <v>0</v>
      </c>
      <c r="X77" s="110">
        <v>0</v>
      </c>
      <c r="Y77" s="110">
        <v>0</v>
      </c>
      <c r="Z77" s="110">
        <v>587600</v>
      </c>
      <c r="AA77" s="110">
        <v>0</v>
      </c>
      <c r="AB77" s="110">
        <v>0</v>
      </c>
      <c r="AC77" s="110">
        <v>45800</v>
      </c>
      <c r="AD77" s="110">
        <v>0</v>
      </c>
      <c r="AE77" s="110">
        <v>0</v>
      </c>
      <c r="AF77" s="110">
        <v>0</v>
      </c>
      <c r="AG77" s="110"/>
      <c r="AH77" s="110"/>
      <c r="AI77" s="110"/>
      <c r="AJ77" s="110">
        <v>0</v>
      </c>
      <c r="AK77" s="110">
        <v>0</v>
      </c>
      <c r="AL77" s="110">
        <v>0</v>
      </c>
      <c r="AM77" s="121">
        <v>1203500</v>
      </c>
      <c r="AN77" s="110">
        <v>1203500</v>
      </c>
      <c r="AO77" s="121">
        <v>0</v>
      </c>
      <c r="AP77" s="110">
        <v>0</v>
      </c>
      <c r="AQ77" s="110">
        <v>0</v>
      </c>
      <c r="AR77" s="110">
        <v>0</v>
      </c>
      <c r="AS77" s="110">
        <v>84806</v>
      </c>
      <c r="AT77" s="110">
        <v>0</v>
      </c>
      <c r="AU77" s="110"/>
      <c r="AV77" s="110"/>
      <c r="AW77" s="110">
        <v>0</v>
      </c>
      <c r="AX77" s="110"/>
      <c r="AY77" s="110">
        <v>0</v>
      </c>
      <c r="AZ77" s="110"/>
      <c r="BA77" s="110"/>
      <c r="BB77" s="110">
        <v>1118694</v>
      </c>
      <c r="BC77" s="110">
        <v>423230</v>
      </c>
      <c r="BD77" s="110">
        <v>0</v>
      </c>
      <c r="BE77" s="110">
        <v>695464</v>
      </c>
      <c r="BF77" s="110"/>
      <c r="BG77" s="110">
        <v>0</v>
      </c>
      <c r="BH77" s="110"/>
      <c r="BI77" s="110">
        <v>0</v>
      </c>
      <c r="BJ77" s="110"/>
      <c r="BK77" s="110"/>
      <c r="BL77" s="110">
        <v>0</v>
      </c>
      <c r="BM77" s="110"/>
      <c r="BN77" s="110">
        <v>0</v>
      </c>
      <c r="BO77" s="110"/>
      <c r="BP77" s="110"/>
      <c r="BQ77" s="110"/>
      <c r="BR77" s="110"/>
      <c r="BS77" s="110">
        <v>0</v>
      </c>
      <c r="BT77" s="110">
        <v>0</v>
      </c>
      <c r="BU77" s="110">
        <v>0</v>
      </c>
      <c r="BV77" s="114"/>
      <c r="BW77" s="114"/>
      <c r="BX77" s="114"/>
      <c r="BY77" s="114"/>
      <c r="BZ77" s="114"/>
      <c r="CA77" s="114"/>
    </row>
    <row r="78" spans="1:79" ht="18.75" x14ac:dyDescent="0.25">
      <c r="A78" s="133">
        <v>9</v>
      </c>
      <c r="B78" s="134" t="s">
        <v>143</v>
      </c>
      <c r="C78" s="99">
        <v>6969874</v>
      </c>
      <c r="D78" s="99">
        <f t="shared" si="4"/>
        <v>0</v>
      </c>
      <c r="E78" s="99">
        <v>6747796</v>
      </c>
      <c r="F78" s="99">
        <f t="shared" si="5"/>
        <v>6747796</v>
      </c>
      <c r="G78" s="110">
        <v>413500</v>
      </c>
      <c r="H78" s="110">
        <v>0</v>
      </c>
      <c r="I78" s="110">
        <v>200000</v>
      </c>
      <c r="J78" s="110">
        <v>0</v>
      </c>
      <c r="K78" s="110">
        <v>0</v>
      </c>
      <c r="L78" s="110">
        <v>837403</v>
      </c>
      <c r="M78" s="110">
        <v>0</v>
      </c>
      <c r="N78" s="110">
        <v>0</v>
      </c>
      <c r="O78" s="110">
        <v>0</v>
      </c>
      <c r="P78" s="110">
        <v>0</v>
      </c>
      <c r="Q78" s="110">
        <v>0</v>
      </c>
      <c r="R78" s="110">
        <f t="shared" si="11"/>
        <v>5296893</v>
      </c>
      <c r="S78" s="110">
        <v>231000</v>
      </c>
      <c r="T78" s="110">
        <v>0</v>
      </c>
      <c r="U78" s="110">
        <v>2898710</v>
      </c>
      <c r="V78" s="110">
        <v>1122100</v>
      </c>
      <c r="W78" s="110">
        <v>0</v>
      </c>
      <c r="X78" s="110">
        <v>83</v>
      </c>
      <c r="Y78" s="110">
        <v>0</v>
      </c>
      <c r="Z78" s="110">
        <v>845000</v>
      </c>
      <c r="AA78" s="110">
        <v>0</v>
      </c>
      <c r="AB78" s="110">
        <v>0</v>
      </c>
      <c r="AC78" s="110">
        <v>0</v>
      </c>
      <c r="AD78" s="110">
        <v>0</v>
      </c>
      <c r="AE78" s="110">
        <v>200000</v>
      </c>
      <c r="AF78" s="110">
        <v>0</v>
      </c>
      <c r="AG78" s="110"/>
      <c r="AH78" s="110"/>
      <c r="AI78" s="110"/>
      <c r="AJ78" s="110">
        <v>0</v>
      </c>
      <c r="AK78" s="110">
        <v>0</v>
      </c>
      <c r="AL78" s="110">
        <v>0</v>
      </c>
      <c r="AM78" s="121">
        <v>222078</v>
      </c>
      <c r="AN78" s="110">
        <v>222078</v>
      </c>
      <c r="AO78" s="121">
        <v>0</v>
      </c>
      <c r="AP78" s="110">
        <v>0</v>
      </c>
      <c r="AQ78" s="110">
        <v>0</v>
      </c>
      <c r="AR78" s="110">
        <v>0</v>
      </c>
      <c r="AS78" s="110">
        <v>0</v>
      </c>
      <c r="AT78" s="110">
        <v>0</v>
      </c>
      <c r="AU78" s="110"/>
      <c r="AV78" s="110"/>
      <c r="AW78" s="110">
        <v>0</v>
      </c>
      <c r="AX78" s="110"/>
      <c r="AY78" s="110">
        <v>56330</v>
      </c>
      <c r="AZ78" s="110"/>
      <c r="BA78" s="110"/>
      <c r="BB78" s="110">
        <v>165748</v>
      </c>
      <c r="BC78" s="110">
        <v>165748</v>
      </c>
      <c r="BD78" s="110">
        <v>0</v>
      </c>
      <c r="BE78" s="110">
        <v>0</v>
      </c>
      <c r="BF78" s="110"/>
      <c r="BG78" s="110">
        <v>0</v>
      </c>
      <c r="BH78" s="110"/>
      <c r="BI78" s="110">
        <v>0</v>
      </c>
      <c r="BJ78" s="110"/>
      <c r="BK78" s="110"/>
      <c r="BL78" s="110">
        <v>0</v>
      </c>
      <c r="BM78" s="110"/>
      <c r="BN78" s="110">
        <v>0</v>
      </c>
      <c r="BO78" s="110"/>
      <c r="BP78" s="110"/>
      <c r="BQ78" s="110"/>
      <c r="BR78" s="110"/>
      <c r="BS78" s="110">
        <v>0</v>
      </c>
      <c r="BT78" s="110">
        <v>0</v>
      </c>
      <c r="BU78" s="110">
        <v>0</v>
      </c>
      <c r="BV78" s="114"/>
      <c r="BW78" s="114"/>
      <c r="BX78" s="114"/>
      <c r="BY78" s="114"/>
      <c r="BZ78" s="114"/>
      <c r="CA78" s="114"/>
    </row>
    <row r="79" spans="1:79" ht="18.75" x14ac:dyDescent="0.25">
      <c r="A79" s="133">
        <v>10</v>
      </c>
      <c r="B79" s="134" t="s">
        <v>144</v>
      </c>
      <c r="C79" s="99">
        <v>5645358</v>
      </c>
      <c r="D79" s="99">
        <f t="shared" si="4"/>
        <v>0</v>
      </c>
      <c r="E79" s="99">
        <v>5360658</v>
      </c>
      <c r="F79" s="99">
        <f t="shared" si="5"/>
        <v>5360658</v>
      </c>
      <c r="G79" s="110">
        <v>0</v>
      </c>
      <c r="H79" s="110">
        <v>0</v>
      </c>
      <c r="I79" s="110">
        <v>262700</v>
      </c>
      <c r="J79" s="110">
        <v>0</v>
      </c>
      <c r="K79" s="110">
        <v>364700</v>
      </c>
      <c r="L79" s="110">
        <v>158500</v>
      </c>
      <c r="M79" s="110">
        <v>0</v>
      </c>
      <c r="N79" s="110">
        <v>0</v>
      </c>
      <c r="O79" s="110">
        <v>0</v>
      </c>
      <c r="P79" s="110">
        <v>0</v>
      </c>
      <c r="Q79" s="110">
        <v>0</v>
      </c>
      <c r="R79" s="110">
        <f t="shared" si="11"/>
        <v>4574758</v>
      </c>
      <c r="S79" s="110">
        <v>758810</v>
      </c>
      <c r="T79" s="110">
        <v>0</v>
      </c>
      <c r="U79" s="110">
        <v>3530768</v>
      </c>
      <c r="V79" s="110">
        <v>91180</v>
      </c>
      <c r="W79" s="110">
        <v>0</v>
      </c>
      <c r="X79" s="110">
        <v>0</v>
      </c>
      <c r="Y79" s="110">
        <v>0</v>
      </c>
      <c r="Z79" s="110">
        <v>0</v>
      </c>
      <c r="AA79" s="110">
        <v>0</v>
      </c>
      <c r="AB79" s="110">
        <v>0</v>
      </c>
      <c r="AC79" s="110">
        <v>194000</v>
      </c>
      <c r="AD79" s="110">
        <v>0</v>
      </c>
      <c r="AE79" s="110">
        <v>0</v>
      </c>
      <c r="AF79" s="110">
        <v>0</v>
      </c>
      <c r="AG79" s="110"/>
      <c r="AH79" s="110"/>
      <c r="AI79" s="110"/>
      <c r="AJ79" s="110">
        <v>0</v>
      </c>
      <c r="AK79" s="110">
        <v>0</v>
      </c>
      <c r="AL79" s="110">
        <v>0</v>
      </c>
      <c r="AM79" s="121">
        <v>284700</v>
      </c>
      <c r="AN79" s="110">
        <v>284700</v>
      </c>
      <c r="AO79" s="121">
        <v>0</v>
      </c>
      <c r="AP79" s="110">
        <v>0</v>
      </c>
      <c r="AQ79" s="110">
        <v>0</v>
      </c>
      <c r="AR79" s="110">
        <v>0</v>
      </c>
      <c r="AS79" s="110">
        <v>0</v>
      </c>
      <c r="AT79" s="110">
        <v>0</v>
      </c>
      <c r="AU79" s="110"/>
      <c r="AV79" s="110"/>
      <c r="AW79" s="110">
        <v>0</v>
      </c>
      <c r="AX79" s="110"/>
      <c r="AY79" s="110">
        <v>50000</v>
      </c>
      <c r="AZ79" s="110"/>
      <c r="BA79" s="110"/>
      <c r="BB79" s="110">
        <v>234700</v>
      </c>
      <c r="BC79" s="110">
        <v>82620</v>
      </c>
      <c r="BD79" s="110">
        <v>0</v>
      </c>
      <c r="BE79" s="110">
        <v>0</v>
      </c>
      <c r="BF79" s="110"/>
      <c r="BG79" s="110">
        <v>0</v>
      </c>
      <c r="BH79" s="110"/>
      <c r="BI79" s="110">
        <v>0</v>
      </c>
      <c r="BJ79" s="110"/>
      <c r="BK79" s="110"/>
      <c r="BL79" s="110">
        <v>0</v>
      </c>
      <c r="BM79" s="110"/>
      <c r="BN79" s="110">
        <v>152080</v>
      </c>
      <c r="BO79" s="110"/>
      <c r="BP79" s="110"/>
      <c r="BQ79" s="110"/>
      <c r="BR79" s="110"/>
      <c r="BS79" s="110">
        <v>0</v>
      </c>
      <c r="BT79" s="110">
        <v>0</v>
      </c>
      <c r="BU79" s="110">
        <v>0</v>
      </c>
      <c r="BV79" s="114"/>
      <c r="BW79" s="114"/>
      <c r="BX79" s="114"/>
      <c r="BY79" s="114"/>
      <c r="BZ79" s="114"/>
      <c r="CA79" s="114"/>
    </row>
    <row r="80" spans="1:79" ht="18.75" x14ac:dyDescent="0.25">
      <c r="A80" s="133">
        <v>11</v>
      </c>
      <c r="B80" s="134" t="s">
        <v>145</v>
      </c>
      <c r="C80" s="99">
        <v>9411790</v>
      </c>
      <c r="D80" s="99">
        <f t="shared" si="4"/>
        <v>-1</v>
      </c>
      <c r="E80" s="99">
        <v>8244290</v>
      </c>
      <c r="F80" s="99">
        <f t="shared" si="5"/>
        <v>8244291</v>
      </c>
      <c r="G80" s="110">
        <v>406131</v>
      </c>
      <c r="H80" s="110">
        <v>0</v>
      </c>
      <c r="I80" s="110">
        <v>129000</v>
      </c>
      <c r="J80" s="110">
        <v>0</v>
      </c>
      <c r="K80" s="110">
        <v>167566</v>
      </c>
      <c r="L80" s="110">
        <v>0</v>
      </c>
      <c r="M80" s="110">
        <v>0</v>
      </c>
      <c r="N80" s="110">
        <v>0</v>
      </c>
      <c r="O80" s="110">
        <v>0</v>
      </c>
      <c r="P80" s="110">
        <v>0</v>
      </c>
      <c r="Q80" s="110">
        <v>0</v>
      </c>
      <c r="R80" s="110">
        <f t="shared" si="11"/>
        <v>7434767</v>
      </c>
      <c r="S80" s="110">
        <v>572939</v>
      </c>
      <c r="T80" s="110">
        <v>3500</v>
      </c>
      <c r="U80" s="110">
        <v>6459543</v>
      </c>
      <c r="V80" s="110">
        <v>45839</v>
      </c>
      <c r="W80" s="110">
        <v>0</v>
      </c>
      <c r="X80" s="110">
        <v>91975</v>
      </c>
      <c r="Y80" s="110">
        <v>0</v>
      </c>
      <c r="Z80" s="110">
        <v>210971</v>
      </c>
      <c r="AA80" s="110">
        <v>0</v>
      </c>
      <c r="AB80" s="110">
        <v>0</v>
      </c>
      <c r="AC80" s="110">
        <v>0</v>
      </c>
      <c r="AD80" s="110">
        <v>0</v>
      </c>
      <c r="AE80" s="110">
        <v>0</v>
      </c>
      <c r="AF80" s="110">
        <v>50000</v>
      </c>
      <c r="AG80" s="110"/>
      <c r="AH80" s="110"/>
      <c r="AI80" s="110"/>
      <c r="AJ80" s="110">
        <v>0</v>
      </c>
      <c r="AK80" s="110">
        <v>0</v>
      </c>
      <c r="AL80" s="110">
        <v>106827</v>
      </c>
      <c r="AM80" s="121">
        <v>1167500</v>
      </c>
      <c r="AN80" s="110">
        <v>1167500</v>
      </c>
      <c r="AO80" s="121">
        <v>0</v>
      </c>
      <c r="AP80" s="110">
        <v>0</v>
      </c>
      <c r="AQ80" s="110">
        <v>10598</v>
      </c>
      <c r="AR80" s="110">
        <v>0</v>
      </c>
      <c r="AS80" s="110">
        <v>147200</v>
      </c>
      <c r="AT80" s="110">
        <v>0</v>
      </c>
      <c r="AU80" s="110"/>
      <c r="AV80" s="110"/>
      <c r="AW80" s="110">
        <v>0</v>
      </c>
      <c r="AX80" s="110"/>
      <c r="AY80" s="110">
        <v>0</v>
      </c>
      <c r="AZ80" s="110"/>
      <c r="BA80" s="110"/>
      <c r="BB80" s="110">
        <v>949232</v>
      </c>
      <c r="BC80" s="110">
        <v>331995</v>
      </c>
      <c r="BD80" s="110">
        <v>5657</v>
      </c>
      <c r="BE80" s="110">
        <v>211580</v>
      </c>
      <c r="BF80" s="110"/>
      <c r="BG80" s="110">
        <v>300000</v>
      </c>
      <c r="BH80" s="110"/>
      <c r="BI80" s="110">
        <v>100000</v>
      </c>
      <c r="BJ80" s="110"/>
      <c r="BK80" s="110"/>
      <c r="BL80" s="110">
        <v>0</v>
      </c>
      <c r="BM80" s="110"/>
      <c r="BN80" s="110">
        <v>0</v>
      </c>
      <c r="BO80" s="110"/>
      <c r="BP80" s="110"/>
      <c r="BQ80" s="110"/>
      <c r="BR80" s="110"/>
      <c r="BS80" s="110">
        <v>0</v>
      </c>
      <c r="BT80" s="110">
        <v>0</v>
      </c>
      <c r="BU80" s="110">
        <v>60470</v>
      </c>
      <c r="BV80" s="114"/>
      <c r="BW80" s="114"/>
      <c r="BX80" s="114"/>
      <c r="BY80" s="114"/>
      <c r="BZ80" s="114"/>
      <c r="CA80" s="114"/>
    </row>
    <row r="81" spans="1:79" ht="18.75" x14ac:dyDescent="0.25">
      <c r="A81" s="133">
        <v>12</v>
      </c>
      <c r="B81" s="134" t="s">
        <v>146</v>
      </c>
      <c r="C81" s="99">
        <v>9165610</v>
      </c>
      <c r="D81" s="99">
        <f t="shared" ref="D81:D137" si="12">E81-F81</f>
        <v>0</v>
      </c>
      <c r="E81" s="99">
        <v>8816181</v>
      </c>
      <c r="F81" s="99">
        <f t="shared" ref="F81:F137" si="13">SUM(G81:R81)+AJ81+AK81+AL81</f>
        <v>8816181</v>
      </c>
      <c r="G81" s="110">
        <v>80658</v>
      </c>
      <c r="H81" s="110">
        <v>0</v>
      </c>
      <c r="I81" s="110">
        <v>166607</v>
      </c>
      <c r="J81" s="110">
        <v>0</v>
      </c>
      <c r="K81" s="110">
        <v>188566</v>
      </c>
      <c r="L81" s="110">
        <v>0</v>
      </c>
      <c r="M81" s="110">
        <v>0</v>
      </c>
      <c r="N81" s="110">
        <v>0</v>
      </c>
      <c r="O81" s="110">
        <v>0</v>
      </c>
      <c r="P81" s="110">
        <v>0</v>
      </c>
      <c r="Q81" s="110">
        <v>0</v>
      </c>
      <c r="R81" s="110">
        <f t="shared" si="11"/>
        <v>8368515</v>
      </c>
      <c r="S81" s="110">
        <v>2222443</v>
      </c>
      <c r="T81" s="110">
        <v>516500</v>
      </c>
      <c r="U81" s="110">
        <v>5320494</v>
      </c>
      <c r="V81" s="110">
        <v>6263</v>
      </c>
      <c r="W81" s="110">
        <v>0</v>
      </c>
      <c r="X81" s="110">
        <v>2815</v>
      </c>
      <c r="Y81" s="110">
        <v>0</v>
      </c>
      <c r="Z81" s="110">
        <v>300000</v>
      </c>
      <c r="AA81" s="110">
        <v>0</v>
      </c>
      <c r="AB81" s="110">
        <v>0</v>
      </c>
      <c r="AC81" s="110">
        <v>0</v>
      </c>
      <c r="AD81" s="110">
        <v>0</v>
      </c>
      <c r="AE81" s="110">
        <v>0</v>
      </c>
      <c r="AF81" s="110">
        <v>0</v>
      </c>
      <c r="AG81" s="110"/>
      <c r="AH81" s="110"/>
      <c r="AI81" s="110"/>
      <c r="AJ81" s="110">
        <v>0</v>
      </c>
      <c r="AK81" s="110">
        <v>11835</v>
      </c>
      <c r="AL81" s="110">
        <v>0</v>
      </c>
      <c r="AM81" s="121">
        <v>349429</v>
      </c>
      <c r="AN81" s="110">
        <v>349429</v>
      </c>
      <c r="AO81" s="121">
        <v>0</v>
      </c>
      <c r="AP81" s="110">
        <v>0</v>
      </c>
      <c r="AQ81" s="110">
        <v>13261</v>
      </c>
      <c r="AR81" s="110">
        <v>0</v>
      </c>
      <c r="AS81" s="110">
        <v>128470</v>
      </c>
      <c r="AT81" s="110">
        <v>0</v>
      </c>
      <c r="AU81" s="110"/>
      <c r="AV81" s="110"/>
      <c r="AW81" s="110">
        <v>1006</v>
      </c>
      <c r="AX81" s="110"/>
      <c r="AY81" s="110">
        <v>57083</v>
      </c>
      <c r="AZ81" s="110"/>
      <c r="BA81" s="110"/>
      <c r="BB81" s="110">
        <v>149609</v>
      </c>
      <c r="BC81" s="110">
        <v>1329</v>
      </c>
      <c r="BD81" s="110">
        <v>0</v>
      </c>
      <c r="BE81" s="110">
        <v>0</v>
      </c>
      <c r="BF81" s="110"/>
      <c r="BG81" s="110">
        <v>148280</v>
      </c>
      <c r="BH81" s="110"/>
      <c r="BI81" s="110">
        <v>0</v>
      </c>
      <c r="BJ81" s="110"/>
      <c r="BK81" s="110"/>
      <c r="BL81" s="110">
        <v>0</v>
      </c>
      <c r="BM81" s="110"/>
      <c r="BN81" s="110">
        <v>0</v>
      </c>
      <c r="BO81" s="110"/>
      <c r="BP81" s="110"/>
      <c r="BQ81" s="110"/>
      <c r="BR81" s="110"/>
      <c r="BS81" s="110">
        <v>0</v>
      </c>
      <c r="BT81" s="110">
        <v>0</v>
      </c>
      <c r="BU81" s="110">
        <v>0</v>
      </c>
      <c r="BV81" s="114"/>
      <c r="BW81" s="114"/>
      <c r="BX81" s="114"/>
      <c r="BY81" s="114"/>
      <c r="BZ81" s="114"/>
      <c r="CA81" s="114"/>
    </row>
    <row r="82" spans="1:79" ht="18.75" x14ac:dyDescent="0.25">
      <c r="A82" s="133">
        <v>13</v>
      </c>
      <c r="B82" s="134" t="s">
        <v>147</v>
      </c>
      <c r="C82" s="99">
        <v>7488636</v>
      </c>
      <c r="D82" s="99">
        <f t="shared" si="12"/>
        <v>0</v>
      </c>
      <c r="E82" s="99">
        <v>7391996</v>
      </c>
      <c r="F82" s="99">
        <f t="shared" si="13"/>
        <v>7391996</v>
      </c>
      <c r="G82" s="110">
        <v>0</v>
      </c>
      <c r="H82" s="110">
        <v>75000</v>
      </c>
      <c r="I82" s="110">
        <v>15000</v>
      </c>
      <c r="J82" s="110">
        <v>0</v>
      </c>
      <c r="K82" s="110">
        <v>65000</v>
      </c>
      <c r="L82" s="110">
        <v>0</v>
      </c>
      <c r="M82" s="110">
        <v>0</v>
      </c>
      <c r="N82" s="110">
        <v>150000</v>
      </c>
      <c r="O82" s="110">
        <v>0</v>
      </c>
      <c r="P82" s="110">
        <v>0</v>
      </c>
      <c r="Q82" s="110">
        <v>0</v>
      </c>
      <c r="R82" s="110">
        <f t="shared" si="11"/>
        <v>6939877</v>
      </c>
      <c r="S82" s="110">
        <v>626788</v>
      </c>
      <c r="T82" s="110">
        <v>0</v>
      </c>
      <c r="U82" s="110">
        <v>5564101</v>
      </c>
      <c r="V82" s="110">
        <v>360000</v>
      </c>
      <c r="W82" s="110">
        <v>0</v>
      </c>
      <c r="X82" s="110">
        <v>100000</v>
      </c>
      <c r="Y82" s="110">
        <v>0</v>
      </c>
      <c r="Z82" s="110">
        <v>0</v>
      </c>
      <c r="AA82" s="110">
        <v>0</v>
      </c>
      <c r="AB82" s="110">
        <v>0</v>
      </c>
      <c r="AC82" s="110">
        <v>0</v>
      </c>
      <c r="AD82" s="110">
        <v>0</v>
      </c>
      <c r="AE82" s="110">
        <v>145988</v>
      </c>
      <c r="AF82" s="110">
        <v>143000</v>
      </c>
      <c r="AG82" s="110"/>
      <c r="AH82" s="110"/>
      <c r="AI82" s="110"/>
      <c r="AJ82" s="110">
        <v>147119</v>
      </c>
      <c r="AK82" s="110">
        <v>0</v>
      </c>
      <c r="AL82" s="110">
        <v>0</v>
      </c>
      <c r="AM82" s="121">
        <v>96640</v>
      </c>
      <c r="AN82" s="110">
        <v>96640</v>
      </c>
      <c r="AO82" s="121">
        <v>0</v>
      </c>
      <c r="AP82" s="110">
        <v>0</v>
      </c>
      <c r="AQ82" s="110">
        <v>0</v>
      </c>
      <c r="AR82" s="110">
        <v>0</v>
      </c>
      <c r="AS82" s="110">
        <v>0</v>
      </c>
      <c r="AT82" s="110">
        <v>0</v>
      </c>
      <c r="AU82" s="110"/>
      <c r="AV82" s="110"/>
      <c r="AW82" s="110">
        <v>0</v>
      </c>
      <c r="AX82" s="110"/>
      <c r="AY82" s="110">
        <v>0</v>
      </c>
      <c r="AZ82" s="110"/>
      <c r="BA82" s="110"/>
      <c r="BB82" s="110">
        <v>96640</v>
      </c>
      <c r="BC82" s="110">
        <v>96640</v>
      </c>
      <c r="BD82" s="110">
        <v>0</v>
      </c>
      <c r="BE82" s="110">
        <v>0</v>
      </c>
      <c r="BF82" s="110"/>
      <c r="BG82" s="110">
        <v>0</v>
      </c>
      <c r="BH82" s="110"/>
      <c r="BI82" s="110">
        <v>0</v>
      </c>
      <c r="BJ82" s="110"/>
      <c r="BK82" s="110"/>
      <c r="BL82" s="110">
        <v>0</v>
      </c>
      <c r="BM82" s="110"/>
      <c r="BN82" s="110">
        <v>0</v>
      </c>
      <c r="BO82" s="110"/>
      <c r="BP82" s="110"/>
      <c r="BQ82" s="110"/>
      <c r="BR82" s="110"/>
      <c r="BS82" s="110">
        <v>0</v>
      </c>
      <c r="BT82" s="110">
        <v>0</v>
      </c>
      <c r="BU82" s="110">
        <v>0</v>
      </c>
      <c r="BV82" s="114"/>
      <c r="BW82" s="114"/>
      <c r="BX82" s="114"/>
      <c r="BY82" s="114"/>
      <c r="BZ82" s="114"/>
      <c r="CA82" s="114"/>
    </row>
    <row r="83" spans="1:79" ht="18.75" x14ac:dyDescent="0.25">
      <c r="A83" s="133">
        <v>14</v>
      </c>
      <c r="B83" s="134" t="s">
        <v>148</v>
      </c>
      <c r="C83" s="99">
        <v>7594880</v>
      </c>
      <c r="D83" s="99">
        <f t="shared" si="12"/>
        <v>0</v>
      </c>
      <c r="E83" s="99">
        <v>6789720</v>
      </c>
      <c r="F83" s="99">
        <f t="shared" si="13"/>
        <v>6789720</v>
      </c>
      <c r="G83" s="110">
        <v>122862</v>
      </c>
      <c r="H83" s="110">
        <v>0</v>
      </c>
      <c r="I83" s="110">
        <v>68000</v>
      </c>
      <c r="J83" s="110">
        <v>210000</v>
      </c>
      <c r="K83" s="110">
        <v>180000</v>
      </c>
      <c r="L83" s="110">
        <v>295208</v>
      </c>
      <c r="M83" s="110">
        <v>99800</v>
      </c>
      <c r="N83" s="110">
        <v>50000</v>
      </c>
      <c r="O83" s="110">
        <v>525028</v>
      </c>
      <c r="P83" s="110">
        <v>0</v>
      </c>
      <c r="Q83" s="110">
        <v>0</v>
      </c>
      <c r="R83" s="110">
        <f t="shared" si="11"/>
        <v>3364822</v>
      </c>
      <c r="S83" s="110">
        <v>327068</v>
      </c>
      <c r="T83" s="110">
        <v>40000</v>
      </c>
      <c r="U83" s="110">
        <v>2626951</v>
      </c>
      <c r="V83" s="110">
        <v>0</v>
      </c>
      <c r="W83" s="110">
        <v>0</v>
      </c>
      <c r="X83" s="110">
        <v>50000</v>
      </c>
      <c r="Y83" s="110">
        <v>0</v>
      </c>
      <c r="Z83" s="110">
        <v>0</v>
      </c>
      <c r="AA83" s="110">
        <v>0</v>
      </c>
      <c r="AB83" s="110">
        <v>0</v>
      </c>
      <c r="AC83" s="110">
        <v>87000</v>
      </c>
      <c r="AD83" s="110">
        <v>44699</v>
      </c>
      <c r="AE83" s="110">
        <v>109104</v>
      </c>
      <c r="AF83" s="110">
        <v>80000</v>
      </c>
      <c r="AG83" s="110"/>
      <c r="AH83" s="110"/>
      <c r="AI83" s="110"/>
      <c r="AJ83" s="110">
        <v>290000</v>
      </c>
      <c r="AK83" s="110">
        <v>0</v>
      </c>
      <c r="AL83" s="110">
        <v>1584000</v>
      </c>
      <c r="AM83" s="121">
        <v>805160</v>
      </c>
      <c r="AN83" s="110">
        <v>805160</v>
      </c>
      <c r="AO83" s="121">
        <v>0</v>
      </c>
      <c r="AP83" s="110">
        <v>0</v>
      </c>
      <c r="AQ83" s="110">
        <v>0</v>
      </c>
      <c r="AR83" s="110">
        <v>0</v>
      </c>
      <c r="AS83" s="110">
        <v>0</v>
      </c>
      <c r="AT83" s="110">
        <v>0</v>
      </c>
      <c r="AU83" s="110"/>
      <c r="AV83" s="110"/>
      <c r="AW83" s="110">
        <v>0</v>
      </c>
      <c r="AX83" s="110"/>
      <c r="AY83" s="110">
        <v>542253</v>
      </c>
      <c r="AZ83" s="110"/>
      <c r="BA83" s="110"/>
      <c r="BB83" s="110">
        <v>262907</v>
      </c>
      <c r="BC83" s="110">
        <v>0</v>
      </c>
      <c r="BD83" s="110">
        <v>0</v>
      </c>
      <c r="BE83" s="110">
        <v>69182</v>
      </c>
      <c r="BF83" s="110"/>
      <c r="BG83" s="110">
        <v>0</v>
      </c>
      <c r="BH83" s="110"/>
      <c r="BI83" s="110">
        <v>0</v>
      </c>
      <c r="BJ83" s="110"/>
      <c r="BK83" s="110"/>
      <c r="BL83" s="110">
        <v>0</v>
      </c>
      <c r="BM83" s="110"/>
      <c r="BN83" s="110">
        <v>193725</v>
      </c>
      <c r="BO83" s="110"/>
      <c r="BP83" s="110"/>
      <c r="BQ83" s="110"/>
      <c r="BR83" s="110"/>
      <c r="BS83" s="110">
        <v>0</v>
      </c>
      <c r="BT83" s="110">
        <v>0</v>
      </c>
      <c r="BU83" s="110">
        <v>0</v>
      </c>
      <c r="BV83" s="114"/>
      <c r="BW83" s="114"/>
      <c r="BX83" s="114"/>
      <c r="BY83" s="114"/>
      <c r="BZ83" s="114"/>
      <c r="CA83" s="114"/>
    </row>
    <row r="84" spans="1:79" ht="19.5" x14ac:dyDescent="0.25">
      <c r="A84" s="131" t="s">
        <v>149</v>
      </c>
      <c r="B84" s="132" t="s">
        <v>150</v>
      </c>
      <c r="C84" s="140">
        <f t="shared" ref="C84:BP84" si="14">SUM(C85:C95)</f>
        <v>74924690.43900001</v>
      </c>
      <c r="D84" s="99">
        <f t="shared" si="12"/>
        <v>0</v>
      </c>
      <c r="E84" s="140">
        <v>42250127</v>
      </c>
      <c r="F84" s="140">
        <f t="shared" si="13"/>
        <v>42250127</v>
      </c>
      <c r="G84" s="140">
        <f t="shared" si="14"/>
        <v>0</v>
      </c>
      <c r="H84" s="140">
        <f t="shared" si="14"/>
        <v>0</v>
      </c>
      <c r="I84" s="140">
        <f t="shared" si="14"/>
        <v>98970</v>
      </c>
      <c r="J84" s="140">
        <f t="shared" si="14"/>
        <v>60000</v>
      </c>
      <c r="K84" s="140">
        <f t="shared" si="14"/>
        <v>516612</v>
      </c>
      <c r="L84" s="140">
        <f t="shared" si="14"/>
        <v>1744622</v>
      </c>
      <c r="M84" s="140">
        <f t="shared" si="14"/>
        <v>0</v>
      </c>
      <c r="N84" s="140">
        <f t="shared" si="14"/>
        <v>246814</v>
      </c>
      <c r="O84" s="140">
        <f t="shared" si="14"/>
        <v>241039</v>
      </c>
      <c r="P84" s="140">
        <f t="shared" si="14"/>
        <v>0</v>
      </c>
      <c r="Q84" s="140">
        <f t="shared" si="14"/>
        <v>0</v>
      </c>
      <c r="R84" s="140">
        <f t="shared" si="14"/>
        <v>39326570</v>
      </c>
      <c r="S84" s="140">
        <f t="shared" si="14"/>
        <v>3082137</v>
      </c>
      <c r="T84" s="140">
        <f t="shared" si="14"/>
        <v>0</v>
      </c>
      <c r="U84" s="140">
        <f t="shared" si="14"/>
        <v>32902507</v>
      </c>
      <c r="V84" s="140">
        <f t="shared" si="14"/>
        <v>1658353</v>
      </c>
      <c r="W84" s="140">
        <f t="shared" si="14"/>
        <v>0</v>
      </c>
      <c r="X84" s="140">
        <f t="shared" si="14"/>
        <v>90000</v>
      </c>
      <c r="Y84" s="140">
        <f t="shared" si="14"/>
        <v>41683</v>
      </c>
      <c r="Z84" s="140">
        <f t="shared" si="14"/>
        <v>1145164</v>
      </c>
      <c r="AA84" s="140">
        <f t="shared" si="14"/>
        <v>0</v>
      </c>
      <c r="AB84" s="140">
        <f t="shared" si="14"/>
        <v>0</v>
      </c>
      <c r="AC84" s="140">
        <f t="shared" si="14"/>
        <v>143370</v>
      </c>
      <c r="AD84" s="140">
        <f t="shared" si="14"/>
        <v>0</v>
      </c>
      <c r="AE84" s="140">
        <f t="shared" si="14"/>
        <v>47510</v>
      </c>
      <c r="AF84" s="140">
        <f t="shared" si="14"/>
        <v>215846</v>
      </c>
      <c r="AG84" s="140">
        <f t="shared" si="14"/>
        <v>0</v>
      </c>
      <c r="AH84" s="140">
        <f t="shared" si="14"/>
        <v>0</v>
      </c>
      <c r="AI84" s="140">
        <f t="shared" si="14"/>
        <v>0</v>
      </c>
      <c r="AJ84" s="140">
        <f t="shared" si="14"/>
        <v>0</v>
      </c>
      <c r="AK84" s="140">
        <f t="shared" si="14"/>
        <v>15500</v>
      </c>
      <c r="AL84" s="140">
        <f t="shared" si="14"/>
        <v>0</v>
      </c>
      <c r="AM84" s="140">
        <f t="shared" si="14"/>
        <v>32674563</v>
      </c>
      <c r="AN84" s="140">
        <f t="shared" si="14"/>
        <v>32674563.438999999</v>
      </c>
      <c r="AO84" s="140">
        <f t="shared" si="14"/>
        <v>0</v>
      </c>
      <c r="AP84" s="140">
        <f t="shared" si="14"/>
        <v>0</v>
      </c>
      <c r="AQ84" s="140">
        <f t="shared" si="14"/>
        <v>911775</v>
      </c>
      <c r="AR84" s="140">
        <f t="shared" si="14"/>
        <v>0</v>
      </c>
      <c r="AS84" s="140">
        <f t="shared" si="14"/>
        <v>1786938</v>
      </c>
      <c r="AT84" s="140">
        <f t="shared" si="14"/>
        <v>43618</v>
      </c>
      <c r="AU84" s="140">
        <f t="shared" si="14"/>
        <v>0</v>
      </c>
      <c r="AV84" s="140">
        <f t="shared" si="14"/>
        <v>0</v>
      </c>
      <c r="AW84" s="140">
        <f t="shared" si="14"/>
        <v>0</v>
      </c>
      <c r="AX84" s="140">
        <f t="shared" si="14"/>
        <v>0</v>
      </c>
      <c r="AY84" s="140">
        <f t="shared" si="14"/>
        <v>2163225</v>
      </c>
      <c r="AZ84" s="140">
        <f t="shared" si="14"/>
        <v>0</v>
      </c>
      <c r="BA84" s="140">
        <f t="shared" si="14"/>
        <v>0</v>
      </c>
      <c r="BB84" s="140">
        <f t="shared" si="14"/>
        <v>27578907</v>
      </c>
      <c r="BC84" s="140">
        <f t="shared" si="14"/>
        <v>692879</v>
      </c>
      <c r="BD84" s="140">
        <f t="shared" si="14"/>
        <v>0</v>
      </c>
      <c r="BE84" s="140">
        <f t="shared" si="14"/>
        <v>18431534</v>
      </c>
      <c r="BF84" s="140">
        <f t="shared" si="14"/>
        <v>0</v>
      </c>
      <c r="BG84" s="140">
        <f t="shared" si="14"/>
        <v>5747280</v>
      </c>
      <c r="BH84" s="140">
        <f t="shared" si="14"/>
        <v>0</v>
      </c>
      <c r="BI84" s="140">
        <f t="shared" si="14"/>
        <v>0</v>
      </c>
      <c r="BJ84" s="140">
        <f t="shared" si="14"/>
        <v>0</v>
      </c>
      <c r="BK84" s="140">
        <f t="shared" si="14"/>
        <v>0</v>
      </c>
      <c r="BL84" s="140">
        <f t="shared" si="14"/>
        <v>28600</v>
      </c>
      <c r="BM84" s="140">
        <f t="shared" si="14"/>
        <v>0</v>
      </c>
      <c r="BN84" s="140">
        <f t="shared" si="14"/>
        <v>2678614</v>
      </c>
      <c r="BO84" s="140">
        <f t="shared" si="14"/>
        <v>0</v>
      </c>
      <c r="BP84" s="140">
        <f t="shared" si="14"/>
        <v>0</v>
      </c>
      <c r="BQ84" s="140">
        <f t="shared" ref="BQ84:BU84" si="15">SUM(BQ85:BQ95)</f>
        <v>0</v>
      </c>
      <c r="BR84" s="140">
        <f t="shared" si="15"/>
        <v>0</v>
      </c>
      <c r="BS84" s="140">
        <f t="shared" si="15"/>
        <v>0</v>
      </c>
      <c r="BT84" s="140">
        <f t="shared" si="15"/>
        <v>190100</v>
      </c>
      <c r="BU84" s="140">
        <f t="shared" si="15"/>
        <v>0</v>
      </c>
      <c r="BV84" s="9">
        <f t="shared" ref="BV84:CA84" si="16">SUM(BV85:BV95)</f>
        <v>0</v>
      </c>
      <c r="BW84" s="9">
        <f t="shared" si="16"/>
        <v>0</v>
      </c>
      <c r="BX84" s="9">
        <f t="shared" si="16"/>
        <v>0</v>
      </c>
      <c r="BY84" s="9">
        <f t="shared" si="16"/>
        <v>0</v>
      </c>
      <c r="BZ84" s="9">
        <f t="shared" si="16"/>
        <v>0</v>
      </c>
      <c r="CA84" s="9">
        <f t="shared" si="16"/>
        <v>0</v>
      </c>
    </row>
    <row r="85" spans="1:79" ht="18.75" x14ac:dyDescent="0.25">
      <c r="A85" s="133">
        <v>15</v>
      </c>
      <c r="B85" s="134" t="s">
        <v>151</v>
      </c>
      <c r="C85" s="99">
        <v>29803154</v>
      </c>
      <c r="D85" s="99">
        <f t="shared" si="12"/>
        <v>0</v>
      </c>
      <c r="E85" s="99">
        <v>5937654</v>
      </c>
      <c r="F85" s="99">
        <f t="shared" si="13"/>
        <v>5937654</v>
      </c>
      <c r="G85" s="110">
        <v>0</v>
      </c>
      <c r="H85" s="110">
        <v>0</v>
      </c>
      <c r="I85" s="110">
        <v>0</v>
      </c>
      <c r="J85" s="110">
        <v>0</v>
      </c>
      <c r="K85" s="110">
        <v>0</v>
      </c>
      <c r="L85" s="110">
        <v>298667</v>
      </c>
      <c r="M85" s="110">
        <v>0</v>
      </c>
      <c r="N85" s="110">
        <v>125173</v>
      </c>
      <c r="O85" s="110">
        <v>0</v>
      </c>
      <c r="P85" s="110">
        <v>0</v>
      </c>
      <c r="Q85" s="110">
        <v>0</v>
      </c>
      <c r="R85" s="110">
        <f t="shared" ref="R85:R137" si="17">SUM(S85:AF85)</f>
        <v>5513814</v>
      </c>
      <c r="S85" s="110">
        <v>392305</v>
      </c>
      <c r="T85" s="110">
        <v>0</v>
      </c>
      <c r="U85" s="110">
        <v>5121509</v>
      </c>
      <c r="V85" s="110">
        <v>0</v>
      </c>
      <c r="W85" s="110">
        <v>0</v>
      </c>
      <c r="X85" s="110">
        <v>0</v>
      </c>
      <c r="Y85" s="110">
        <v>0</v>
      </c>
      <c r="Z85" s="110">
        <v>0</v>
      </c>
      <c r="AA85" s="110">
        <v>0</v>
      </c>
      <c r="AB85" s="110">
        <v>0</v>
      </c>
      <c r="AC85" s="110">
        <v>0</v>
      </c>
      <c r="AD85" s="110">
        <v>0</v>
      </c>
      <c r="AE85" s="110">
        <v>0</v>
      </c>
      <c r="AF85" s="110">
        <v>0</v>
      </c>
      <c r="AG85" s="110"/>
      <c r="AH85" s="110"/>
      <c r="AI85" s="110"/>
      <c r="AJ85" s="110">
        <v>0</v>
      </c>
      <c r="AK85" s="110">
        <v>0</v>
      </c>
      <c r="AL85" s="110">
        <v>0</v>
      </c>
      <c r="AM85" s="121">
        <v>23865500</v>
      </c>
      <c r="AN85" s="110">
        <v>23865500</v>
      </c>
      <c r="AO85" s="121">
        <v>0</v>
      </c>
      <c r="AP85" s="110">
        <v>0</v>
      </c>
      <c r="AQ85" s="110">
        <v>461299</v>
      </c>
      <c r="AR85" s="110">
        <v>0</v>
      </c>
      <c r="AS85" s="110">
        <v>0</v>
      </c>
      <c r="AT85" s="110">
        <v>0</v>
      </c>
      <c r="AU85" s="110"/>
      <c r="AV85" s="110"/>
      <c r="AW85" s="110">
        <v>0</v>
      </c>
      <c r="AX85" s="110"/>
      <c r="AY85" s="110">
        <v>0</v>
      </c>
      <c r="AZ85" s="110"/>
      <c r="BA85" s="110"/>
      <c r="BB85" s="110">
        <v>23404201</v>
      </c>
      <c r="BC85" s="110">
        <v>0</v>
      </c>
      <c r="BD85" s="110">
        <v>0</v>
      </c>
      <c r="BE85" s="110">
        <v>18404201</v>
      </c>
      <c r="BF85" s="110"/>
      <c r="BG85" s="110">
        <v>5000000</v>
      </c>
      <c r="BH85" s="110"/>
      <c r="BI85" s="110">
        <v>0</v>
      </c>
      <c r="BJ85" s="110"/>
      <c r="BK85" s="110"/>
      <c r="BL85" s="110">
        <v>0</v>
      </c>
      <c r="BM85" s="110"/>
      <c r="BN85" s="110">
        <v>0</v>
      </c>
      <c r="BO85" s="110"/>
      <c r="BP85" s="110"/>
      <c r="BQ85" s="110"/>
      <c r="BR85" s="110"/>
      <c r="BS85" s="110">
        <v>0</v>
      </c>
      <c r="BT85" s="110">
        <v>0</v>
      </c>
      <c r="BU85" s="110">
        <v>0</v>
      </c>
      <c r="BV85" s="114"/>
      <c r="BW85" s="114"/>
      <c r="BX85" s="114"/>
      <c r="BY85" s="114"/>
      <c r="BZ85" s="114"/>
      <c r="CA85" s="114"/>
    </row>
    <row r="86" spans="1:79" ht="18.75" x14ac:dyDescent="0.25">
      <c r="A86" s="133">
        <v>16</v>
      </c>
      <c r="B86" s="134" t="s">
        <v>152</v>
      </c>
      <c r="C86" s="99">
        <v>6972105.4390000002</v>
      </c>
      <c r="D86" s="99">
        <f t="shared" si="12"/>
        <v>0</v>
      </c>
      <c r="E86" s="99">
        <v>4077190</v>
      </c>
      <c r="F86" s="99">
        <f t="shared" si="13"/>
        <v>4077190</v>
      </c>
      <c r="G86" s="110">
        <v>0</v>
      </c>
      <c r="H86" s="110">
        <v>0</v>
      </c>
      <c r="I86" s="110">
        <v>0</v>
      </c>
      <c r="J86" s="110">
        <v>0</v>
      </c>
      <c r="K86" s="110">
        <v>0</v>
      </c>
      <c r="L86" s="110">
        <v>0</v>
      </c>
      <c r="M86" s="110">
        <v>0</v>
      </c>
      <c r="N86" s="110">
        <v>0</v>
      </c>
      <c r="O86" s="110">
        <v>0</v>
      </c>
      <c r="P86" s="110">
        <v>0</v>
      </c>
      <c r="Q86" s="110">
        <v>0</v>
      </c>
      <c r="R86" s="110">
        <f t="shared" si="17"/>
        <v>4077190</v>
      </c>
      <c r="S86" s="110">
        <v>0</v>
      </c>
      <c r="T86" s="110">
        <v>0</v>
      </c>
      <c r="U86" s="110">
        <v>4077190</v>
      </c>
      <c r="V86" s="110">
        <v>0</v>
      </c>
      <c r="W86" s="110">
        <v>0</v>
      </c>
      <c r="X86" s="110">
        <v>0</v>
      </c>
      <c r="Y86" s="110">
        <v>0</v>
      </c>
      <c r="Z86" s="110">
        <v>0</v>
      </c>
      <c r="AA86" s="110">
        <v>0</v>
      </c>
      <c r="AB86" s="110">
        <v>0</v>
      </c>
      <c r="AC86" s="110">
        <v>0</v>
      </c>
      <c r="AD86" s="110">
        <v>0</v>
      </c>
      <c r="AE86" s="110">
        <v>0</v>
      </c>
      <c r="AF86" s="110">
        <v>0</v>
      </c>
      <c r="AG86" s="110"/>
      <c r="AH86" s="110"/>
      <c r="AI86" s="110"/>
      <c r="AJ86" s="110">
        <v>0</v>
      </c>
      <c r="AK86" s="110">
        <v>0</v>
      </c>
      <c r="AL86" s="110">
        <v>0</v>
      </c>
      <c r="AM86" s="121">
        <v>2894915</v>
      </c>
      <c r="AN86" s="110">
        <v>2894915.4390000002</v>
      </c>
      <c r="AO86" s="121">
        <v>0</v>
      </c>
      <c r="AP86" s="110">
        <v>0</v>
      </c>
      <c r="AQ86" s="110">
        <v>218913</v>
      </c>
      <c r="AR86" s="110">
        <v>0</v>
      </c>
      <c r="AS86" s="110">
        <v>1704988</v>
      </c>
      <c r="AT86" s="110">
        <v>0</v>
      </c>
      <c r="AU86" s="110"/>
      <c r="AV86" s="110"/>
      <c r="AW86" s="110">
        <v>0</v>
      </c>
      <c r="AX86" s="110"/>
      <c r="AY86" s="110">
        <v>40784</v>
      </c>
      <c r="AZ86" s="110"/>
      <c r="BA86" s="110"/>
      <c r="BB86" s="110">
        <v>930230</v>
      </c>
      <c r="BC86" s="110">
        <v>182950</v>
      </c>
      <c r="BD86" s="110">
        <v>0</v>
      </c>
      <c r="BE86" s="110">
        <v>0</v>
      </c>
      <c r="BF86" s="110"/>
      <c r="BG86" s="110">
        <v>747280</v>
      </c>
      <c r="BH86" s="110"/>
      <c r="BI86" s="110">
        <v>0</v>
      </c>
      <c r="BJ86" s="110"/>
      <c r="BK86" s="110"/>
      <c r="BL86" s="110">
        <v>0</v>
      </c>
      <c r="BM86" s="110"/>
      <c r="BN86" s="110">
        <v>0</v>
      </c>
      <c r="BO86" s="110"/>
      <c r="BP86" s="110"/>
      <c r="BQ86" s="110"/>
      <c r="BR86" s="110"/>
      <c r="BS86" s="110">
        <v>0</v>
      </c>
      <c r="BT86" s="110">
        <v>0</v>
      </c>
      <c r="BU86" s="110">
        <v>0</v>
      </c>
      <c r="BV86" s="114"/>
      <c r="BW86" s="114"/>
      <c r="BX86" s="114"/>
      <c r="BY86" s="114"/>
      <c r="BZ86" s="114"/>
      <c r="CA86" s="114"/>
    </row>
    <row r="87" spans="1:79" ht="18.75" x14ac:dyDescent="0.25">
      <c r="A87" s="133">
        <v>17</v>
      </c>
      <c r="B87" s="134" t="s">
        <v>153</v>
      </c>
      <c r="C87" s="99">
        <v>4105076</v>
      </c>
      <c r="D87" s="99">
        <f t="shared" si="12"/>
        <v>0</v>
      </c>
      <c r="E87" s="99">
        <v>2829928</v>
      </c>
      <c r="F87" s="99">
        <f t="shared" si="13"/>
        <v>2829928</v>
      </c>
      <c r="G87" s="110">
        <v>0</v>
      </c>
      <c r="H87" s="110">
        <v>0</v>
      </c>
      <c r="I87" s="110">
        <v>0</v>
      </c>
      <c r="J87" s="110">
        <v>0</v>
      </c>
      <c r="K87" s="110">
        <v>0</v>
      </c>
      <c r="L87" s="110">
        <v>0</v>
      </c>
      <c r="M87" s="110">
        <v>0</v>
      </c>
      <c r="N87" s="110">
        <v>0</v>
      </c>
      <c r="O87" s="110">
        <v>146350</v>
      </c>
      <c r="P87" s="110">
        <v>0</v>
      </c>
      <c r="Q87" s="110">
        <v>0</v>
      </c>
      <c r="R87" s="110">
        <f t="shared" si="17"/>
        <v>2683578</v>
      </c>
      <c r="S87" s="110">
        <v>70760</v>
      </c>
      <c r="T87" s="110">
        <v>0</v>
      </c>
      <c r="U87" s="110">
        <v>2469595</v>
      </c>
      <c r="V87" s="110">
        <v>143223</v>
      </c>
      <c r="W87" s="110">
        <v>0</v>
      </c>
      <c r="X87" s="110">
        <v>0</v>
      </c>
      <c r="Y87" s="110">
        <v>0</v>
      </c>
      <c r="Z87" s="110">
        <v>0</v>
      </c>
      <c r="AA87" s="110">
        <v>0</v>
      </c>
      <c r="AB87" s="110">
        <v>0</v>
      </c>
      <c r="AC87" s="110">
        <v>0</v>
      </c>
      <c r="AD87" s="110">
        <v>0</v>
      </c>
      <c r="AE87" s="110">
        <v>0</v>
      </c>
      <c r="AF87" s="110">
        <v>0</v>
      </c>
      <c r="AG87" s="110"/>
      <c r="AH87" s="110"/>
      <c r="AI87" s="110"/>
      <c r="AJ87" s="110">
        <v>0</v>
      </c>
      <c r="AK87" s="110">
        <v>0</v>
      </c>
      <c r="AL87" s="110">
        <v>0</v>
      </c>
      <c r="AM87" s="121">
        <v>1275148</v>
      </c>
      <c r="AN87" s="110">
        <v>1275148</v>
      </c>
      <c r="AO87" s="121">
        <v>0</v>
      </c>
      <c r="AP87" s="110">
        <v>0</v>
      </c>
      <c r="AQ87" s="110">
        <v>0</v>
      </c>
      <c r="AR87" s="110">
        <v>0</v>
      </c>
      <c r="AS87" s="110">
        <v>0</v>
      </c>
      <c r="AT87" s="110">
        <v>0</v>
      </c>
      <c r="AU87" s="110"/>
      <c r="AV87" s="110"/>
      <c r="AW87" s="110">
        <v>0</v>
      </c>
      <c r="AX87" s="110"/>
      <c r="AY87" s="110">
        <v>1241650</v>
      </c>
      <c r="AZ87" s="110"/>
      <c r="BA87" s="110"/>
      <c r="BB87" s="110">
        <v>33498</v>
      </c>
      <c r="BC87" s="110">
        <v>33498</v>
      </c>
      <c r="BD87" s="110">
        <v>0</v>
      </c>
      <c r="BE87" s="110">
        <v>0</v>
      </c>
      <c r="BF87" s="110"/>
      <c r="BG87" s="110">
        <v>0</v>
      </c>
      <c r="BH87" s="110"/>
      <c r="BI87" s="110">
        <v>0</v>
      </c>
      <c r="BJ87" s="110"/>
      <c r="BK87" s="110"/>
      <c r="BL87" s="110">
        <v>0</v>
      </c>
      <c r="BM87" s="110"/>
      <c r="BN87" s="110">
        <v>0</v>
      </c>
      <c r="BO87" s="110"/>
      <c r="BP87" s="110"/>
      <c r="BQ87" s="110"/>
      <c r="BR87" s="110"/>
      <c r="BS87" s="110">
        <v>0</v>
      </c>
      <c r="BT87" s="110">
        <v>0</v>
      </c>
      <c r="BU87" s="110">
        <v>0</v>
      </c>
      <c r="BV87" s="114"/>
      <c r="BW87" s="114"/>
      <c r="BX87" s="114"/>
      <c r="BY87" s="114"/>
      <c r="BZ87" s="114"/>
      <c r="CA87" s="114"/>
    </row>
    <row r="88" spans="1:79" ht="18.75" x14ac:dyDescent="0.25">
      <c r="A88" s="133">
        <v>18</v>
      </c>
      <c r="B88" s="134" t="s">
        <v>154</v>
      </c>
      <c r="C88" s="99">
        <v>3643227</v>
      </c>
      <c r="D88" s="99">
        <f t="shared" si="12"/>
        <v>0</v>
      </c>
      <c r="E88" s="99">
        <v>3233527</v>
      </c>
      <c r="F88" s="99">
        <f t="shared" si="13"/>
        <v>3233527</v>
      </c>
      <c r="G88" s="110">
        <v>0</v>
      </c>
      <c r="H88" s="110">
        <v>0</v>
      </c>
      <c r="I88" s="110">
        <v>0</v>
      </c>
      <c r="J88" s="110">
        <v>0</v>
      </c>
      <c r="K88" s="110">
        <v>0</v>
      </c>
      <c r="L88" s="110">
        <v>0</v>
      </c>
      <c r="M88" s="110">
        <v>0</v>
      </c>
      <c r="N88" s="110">
        <v>0</v>
      </c>
      <c r="O88" s="110">
        <v>0</v>
      </c>
      <c r="P88" s="110">
        <v>0</v>
      </c>
      <c r="Q88" s="110">
        <v>0</v>
      </c>
      <c r="R88" s="110">
        <f t="shared" si="17"/>
        <v>3233527</v>
      </c>
      <c r="S88" s="110">
        <v>439147</v>
      </c>
      <c r="T88" s="110">
        <v>0</v>
      </c>
      <c r="U88" s="110">
        <v>2750542</v>
      </c>
      <c r="V88" s="110">
        <v>0</v>
      </c>
      <c r="W88" s="110">
        <v>0</v>
      </c>
      <c r="X88" s="110">
        <v>0</v>
      </c>
      <c r="Y88" s="110">
        <v>0</v>
      </c>
      <c r="Z88" s="110">
        <v>43838</v>
      </c>
      <c r="AA88" s="110">
        <v>0</v>
      </c>
      <c r="AB88" s="110">
        <v>0</v>
      </c>
      <c r="AC88" s="110">
        <v>0</v>
      </c>
      <c r="AD88" s="110">
        <v>0</v>
      </c>
      <c r="AE88" s="110">
        <v>0</v>
      </c>
      <c r="AF88" s="110">
        <v>0</v>
      </c>
      <c r="AG88" s="110"/>
      <c r="AH88" s="110"/>
      <c r="AI88" s="110"/>
      <c r="AJ88" s="110">
        <v>0</v>
      </c>
      <c r="AK88" s="110">
        <v>0</v>
      </c>
      <c r="AL88" s="110">
        <v>0</v>
      </c>
      <c r="AM88" s="121">
        <v>409700</v>
      </c>
      <c r="AN88" s="110">
        <v>409700</v>
      </c>
      <c r="AO88" s="121">
        <v>0</v>
      </c>
      <c r="AP88" s="110">
        <v>0</v>
      </c>
      <c r="AQ88" s="110">
        <v>0</v>
      </c>
      <c r="AR88" s="110">
        <v>0</v>
      </c>
      <c r="AS88" s="110">
        <v>0</v>
      </c>
      <c r="AT88" s="110">
        <v>0</v>
      </c>
      <c r="AU88" s="110"/>
      <c r="AV88" s="110"/>
      <c r="AW88" s="110">
        <v>0</v>
      </c>
      <c r="AX88" s="110"/>
      <c r="AY88" s="110">
        <v>0</v>
      </c>
      <c r="AZ88" s="110"/>
      <c r="BA88" s="110"/>
      <c r="BB88" s="110">
        <v>409700</v>
      </c>
      <c r="BC88" s="110">
        <v>121660</v>
      </c>
      <c r="BD88" s="110">
        <v>0</v>
      </c>
      <c r="BE88" s="110">
        <v>0</v>
      </c>
      <c r="BF88" s="110"/>
      <c r="BG88" s="110">
        <v>0</v>
      </c>
      <c r="BH88" s="110"/>
      <c r="BI88" s="110">
        <v>0</v>
      </c>
      <c r="BJ88" s="110"/>
      <c r="BK88" s="110"/>
      <c r="BL88" s="110">
        <v>0</v>
      </c>
      <c r="BM88" s="110"/>
      <c r="BN88" s="110">
        <v>288040</v>
      </c>
      <c r="BO88" s="110"/>
      <c r="BP88" s="110"/>
      <c r="BQ88" s="110"/>
      <c r="BR88" s="110"/>
      <c r="BS88" s="110">
        <v>0</v>
      </c>
      <c r="BT88" s="110">
        <v>0</v>
      </c>
      <c r="BU88" s="110">
        <v>0</v>
      </c>
      <c r="BV88" s="114"/>
      <c r="BW88" s="114"/>
      <c r="BX88" s="114"/>
      <c r="BY88" s="114"/>
      <c r="BZ88" s="114"/>
      <c r="CA88" s="114"/>
    </row>
    <row r="89" spans="1:79" ht="18.75" x14ac:dyDescent="0.25">
      <c r="A89" s="133">
        <v>19</v>
      </c>
      <c r="B89" s="134" t="s">
        <v>155</v>
      </c>
      <c r="C89" s="99">
        <v>3617800</v>
      </c>
      <c r="D89" s="99">
        <f t="shared" si="12"/>
        <v>0</v>
      </c>
      <c r="E89" s="99">
        <v>3427700</v>
      </c>
      <c r="F89" s="99">
        <f t="shared" si="13"/>
        <v>3427700</v>
      </c>
      <c r="G89" s="110">
        <v>0</v>
      </c>
      <c r="H89" s="110">
        <v>0</v>
      </c>
      <c r="I89" s="110">
        <v>49500</v>
      </c>
      <c r="J89" s="110">
        <v>0</v>
      </c>
      <c r="K89" s="110">
        <v>1072</v>
      </c>
      <c r="L89" s="110">
        <v>0</v>
      </c>
      <c r="M89" s="110">
        <v>0</v>
      </c>
      <c r="N89" s="110">
        <v>0</v>
      </c>
      <c r="O89" s="110">
        <v>0</v>
      </c>
      <c r="P89" s="110">
        <v>0</v>
      </c>
      <c r="Q89" s="110">
        <v>0</v>
      </c>
      <c r="R89" s="110">
        <f t="shared" si="17"/>
        <v>3374528</v>
      </c>
      <c r="S89" s="110">
        <v>6598</v>
      </c>
      <c r="T89" s="110">
        <v>0</v>
      </c>
      <c r="U89" s="110">
        <v>3366627</v>
      </c>
      <c r="V89" s="110">
        <v>0</v>
      </c>
      <c r="W89" s="110">
        <v>0</v>
      </c>
      <c r="X89" s="110">
        <v>0</v>
      </c>
      <c r="Y89" s="110">
        <v>1303</v>
      </c>
      <c r="Z89" s="110">
        <v>0</v>
      </c>
      <c r="AA89" s="110">
        <v>0</v>
      </c>
      <c r="AB89" s="110">
        <v>0</v>
      </c>
      <c r="AC89" s="110">
        <v>0</v>
      </c>
      <c r="AD89" s="110">
        <v>0</v>
      </c>
      <c r="AE89" s="110">
        <v>0</v>
      </c>
      <c r="AF89" s="110">
        <v>0</v>
      </c>
      <c r="AG89" s="110"/>
      <c r="AH89" s="110"/>
      <c r="AI89" s="110"/>
      <c r="AJ89" s="110">
        <v>0</v>
      </c>
      <c r="AK89" s="110">
        <v>2600</v>
      </c>
      <c r="AL89" s="110">
        <v>0</v>
      </c>
      <c r="AM89" s="121">
        <v>190100</v>
      </c>
      <c r="AN89" s="110">
        <v>190100</v>
      </c>
      <c r="AO89" s="121">
        <v>0</v>
      </c>
      <c r="AP89" s="110">
        <v>0</v>
      </c>
      <c r="AQ89" s="110">
        <v>0</v>
      </c>
      <c r="AR89" s="110">
        <v>0</v>
      </c>
      <c r="AS89" s="110">
        <v>0</v>
      </c>
      <c r="AT89" s="110">
        <v>0</v>
      </c>
      <c r="AU89" s="110"/>
      <c r="AV89" s="110"/>
      <c r="AW89" s="110">
        <v>0</v>
      </c>
      <c r="AX89" s="110"/>
      <c r="AY89" s="110">
        <v>0</v>
      </c>
      <c r="AZ89" s="110"/>
      <c r="BA89" s="110"/>
      <c r="BB89" s="110">
        <v>0</v>
      </c>
      <c r="BC89" s="110">
        <v>0</v>
      </c>
      <c r="BD89" s="110">
        <v>0</v>
      </c>
      <c r="BE89" s="110">
        <v>0</v>
      </c>
      <c r="BF89" s="110"/>
      <c r="BG89" s="110">
        <v>0</v>
      </c>
      <c r="BH89" s="110"/>
      <c r="BI89" s="110">
        <v>0</v>
      </c>
      <c r="BJ89" s="110"/>
      <c r="BK89" s="110"/>
      <c r="BL89" s="110">
        <v>0</v>
      </c>
      <c r="BM89" s="110"/>
      <c r="BN89" s="110">
        <v>0</v>
      </c>
      <c r="BO89" s="110"/>
      <c r="BP89" s="110"/>
      <c r="BQ89" s="110"/>
      <c r="BR89" s="110"/>
      <c r="BS89" s="110">
        <v>0</v>
      </c>
      <c r="BT89" s="110">
        <v>190100</v>
      </c>
      <c r="BU89" s="110">
        <v>0</v>
      </c>
      <c r="BV89" s="114"/>
      <c r="BW89" s="114"/>
      <c r="BX89" s="114"/>
      <c r="BY89" s="114"/>
      <c r="BZ89" s="114"/>
      <c r="CA89" s="114"/>
    </row>
    <row r="90" spans="1:79" ht="18.75" x14ac:dyDescent="0.25">
      <c r="A90" s="133">
        <v>20</v>
      </c>
      <c r="B90" s="134" t="s">
        <v>156</v>
      </c>
      <c r="C90" s="99">
        <v>3235400</v>
      </c>
      <c r="D90" s="99">
        <f t="shared" si="12"/>
        <v>0</v>
      </c>
      <c r="E90" s="99">
        <v>2587100</v>
      </c>
      <c r="F90" s="99">
        <f t="shared" si="13"/>
        <v>2587100</v>
      </c>
      <c r="G90" s="110">
        <v>0</v>
      </c>
      <c r="H90" s="110">
        <v>0</v>
      </c>
      <c r="I90" s="110">
        <v>0</v>
      </c>
      <c r="J90" s="110">
        <v>0</v>
      </c>
      <c r="K90" s="110">
        <v>0</v>
      </c>
      <c r="L90" s="110">
        <v>0</v>
      </c>
      <c r="M90" s="110">
        <v>0</v>
      </c>
      <c r="N90" s="110">
        <v>0</v>
      </c>
      <c r="O90" s="110">
        <v>0</v>
      </c>
      <c r="P90" s="110">
        <v>0</v>
      </c>
      <c r="Q90" s="110">
        <v>0</v>
      </c>
      <c r="R90" s="110">
        <f t="shared" si="17"/>
        <v>2587100</v>
      </c>
      <c r="S90" s="110">
        <v>13000</v>
      </c>
      <c r="T90" s="110">
        <v>0</v>
      </c>
      <c r="U90" s="110">
        <v>2564100</v>
      </c>
      <c r="V90" s="110">
        <v>0</v>
      </c>
      <c r="W90" s="110">
        <v>0</v>
      </c>
      <c r="X90" s="110">
        <v>0</v>
      </c>
      <c r="Y90" s="110">
        <v>0</v>
      </c>
      <c r="Z90" s="110">
        <v>0</v>
      </c>
      <c r="AA90" s="110">
        <v>0</v>
      </c>
      <c r="AB90" s="110">
        <v>0</v>
      </c>
      <c r="AC90" s="110">
        <v>0</v>
      </c>
      <c r="AD90" s="110">
        <v>0</v>
      </c>
      <c r="AE90" s="110">
        <v>0</v>
      </c>
      <c r="AF90" s="110">
        <v>10000</v>
      </c>
      <c r="AG90" s="110"/>
      <c r="AH90" s="110"/>
      <c r="AI90" s="110"/>
      <c r="AJ90" s="110">
        <v>0</v>
      </c>
      <c r="AK90" s="110">
        <v>0</v>
      </c>
      <c r="AL90" s="110">
        <v>0</v>
      </c>
      <c r="AM90" s="121">
        <v>648300</v>
      </c>
      <c r="AN90" s="110">
        <v>648300</v>
      </c>
      <c r="AO90" s="121">
        <v>0</v>
      </c>
      <c r="AP90" s="110">
        <v>0</v>
      </c>
      <c r="AQ90" s="110">
        <v>150960</v>
      </c>
      <c r="AR90" s="110">
        <v>0</v>
      </c>
      <c r="AS90" s="110">
        <v>0</v>
      </c>
      <c r="AT90" s="110">
        <v>0</v>
      </c>
      <c r="AU90" s="110"/>
      <c r="AV90" s="110"/>
      <c r="AW90" s="110">
        <v>0</v>
      </c>
      <c r="AX90" s="110"/>
      <c r="AY90" s="110">
        <v>0</v>
      </c>
      <c r="AZ90" s="110"/>
      <c r="BA90" s="110"/>
      <c r="BB90" s="110">
        <v>497340</v>
      </c>
      <c r="BC90" s="110">
        <v>27261</v>
      </c>
      <c r="BD90" s="110">
        <v>0</v>
      </c>
      <c r="BE90" s="110">
        <v>0</v>
      </c>
      <c r="BF90" s="110"/>
      <c r="BG90" s="110">
        <v>0</v>
      </c>
      <c r="BH90" s="110"/>
      <c r="BI90" s="110">
        <v>0</v>
      </c>
      <c r="BJ90" s="110"/>
      <c r="BK90" s="110"/>
      <c r="BL90" s="110">
        <v>0</v>
      </c>
      <c r="BM90" s="110"/>
      <c r="BN90" s="110">
        <v>470079</v>
      </c>
      <c r="BO90" s="110"/>
      <c r="BP90" s="110"/>
      <c r="BQ90" s="110"/>
      <c r="BR90" s="110"/>
      <c r="BS90" s="110">
        <v>0</v>
      </c>
      <c r="BT90" s="110">
        <v>0</v>
      </c>
      <c r="BU90" s="110">
        <v>0</v>
      </c>
      <c r="BV90" s="114"/>
      <c r="BW90" s="114"/>
      <c r="BX90" s="114"/>
      <c r="BY90" s="114"/>
      <c r="BZ90" s="114"/>
      <c r="CA90" s="114"/>
    </row>
    <row r="91" spans="1:79" ht="18.75" x14ac:dyDescent="0.25">
      <c r="A91" s="133">
        <v>21</v>
      </c>
      <c r="B91" s="134" t="s">
        <v>157</v>
      </c>
      <c r="C91" s="99">
        <v>2467907</v>
      </c>
      <c r="D91" s="99">
        <f t="shared" si="12"/>
        <v>0</v>
      </c>
      <c r="E91" s="99">
        <v>2439307</v>
      </c>
      <c r="F91" s="99">
        <f t="shared" si="13"/>
        <v>2439307</v>
      </c>
      <c r="G91" s="110">
        <v>0</v>
      </c>
      <c r="H91" s="110">
        <v>0</v>
      </c>
      <c r="I91" s="110">
        <v>0</v>
      </c>
      <c r="J91" s="110">
        <v>0</v>
      </c>
      <c r="K91" s="110">
        <v>336000</v>
      </c>
      <c r="L91" s="110">
        <v>102093</v>
      </c>
      <c r="M91" s="110">
        <v>0</v>
      </c>
      <c r="N91" s="110">
        <v>0</v>
      </c>
      <c r="O91" s="110">
        <v>0</v>
      </c>
      <c r="P91" s="110">
        <v>0</v>
      </c>
      <c r="Q91" s="110">
        <v>0</v>
      </c>
      <c r="R91" s="110">
        <f t="shared" si="17"/>
        <v>2001214</v>
      </c>
      <c r="S91" s="110">
        <v>274368</v>
      </c>
      <c r="T91" s="110">
        <v>0</v>
      </c>
      <c r="U91" s="110">
        <v>1431000</v>
      </c>
      <c r="V91" s="110">
        <v>0</v>
      </c>
      <c r="W91" s="110">
        <v>0</v>
      </c>
      <c r="X91" s="110">
        <v>90000</v>
      </c>
      <c r="Y91" s="110">
        <v>0</v>
      </c>
      <c r="Z91" s="110">
        <v>0</v>
      </c>
      <c r="AA91" s="110">
        <v>0</v>
      </c>
      <c r="AB91" s="110">
        <v>0</v>
      </c>
      <c r="AC91" s="110">
        <v>0</v>
      </c>
      <c r="AD91" s="110">
        <v>0</v>
      </c>
      <c r="AE91" s="110">
        <v>0</v>
      </c>
      <c r="AF91" s="110">
        <v>205846</v>
      </c>
      <c r="AG91" s="110"/>
      <c r="AH91" s="110"/>
      <c r="AI91" s="110"/>
      <c r="AJ91" s="110">
        <v>0</v>
      </c>
      <c r="AK91" s="110">
        <v>0</v>
      </c>
      <c r="AL91" s="110">
        <v>0</v>
      </c>
      <c r="AM91" s="121">
        <v>28600</v>
      </c>
      <c r="AN91" s="110">
        <v>28600</v>
      </c>
      <c r="AO91" s="121">
        <v>0</v>
      </c>
      <c r="AP91" s="110">
        <v>0</v>
      </c>
      <c r="AQ91" s="110">
        <v>0</v>
      </c>
      <c r="AR91" s="110">
        <v>0</v>
      </c>
      <c r="AS91" s="110">
        <v>0</v>
      </c>
      <c r="AT91" s="110">
        <v>0</v>
      </c>
      <c r="AU91" s="110"/>
      <c r="AV91" s="110"/>
      <c r="AW91" s="110">
        <v>0</v>
      </c>
      <c r="AX91" s="110"/>
      <c r="AY91" s="110">
        <v>0</v>
      </c>
      <c r="AZ91" s="110"/>
      <c r="BA91" s="110"/>
      <c r="BB91" s="110">
        <v>28600</v>
      </c>
      <c r="BC91" s="110">
        <v>0</v>
      </c>
      <c r="BD91" s="110">
        <v>0</v>
      </c>
      <c r="BE91" s="110">
        <v>0</v>
      </c>
      <c r="BF91" s="110"/>
      <c r="BG91" s="110">
        <v>0</v>
      </c>
      <c r="BH91" s="110"/>
      <c r="BI91" s="110">
        <v>0</v>
      </c>
      <c r="BJ91" s="110"/>
      <c r="BK91" s="110"/>
      <c r="BL91" s="110">
        <v>28600</v>
      </c>
      <c r="BM91" s="110"/>
      <c r="BN91" s="110">
        <v>0</v>
      </c>
      <c r="BO91" s="110"/>
      <c r="BP91" s="110"/>
      <c r="BQ91" s="110"/>
      <c r="BR91" s="110"/>
      <c r="BS91" s="110">
        <v>0</v>
      </c>
      <c r="BT91" s="110">
        <v>0</v>
      </c>
      <c r="BU91" s="110">
        <v>0</v>
      </c>
      <c r="BV91" s="114"/>
      <c r="BW91" s="114"/>
      <c r="BX91" s="114"/>
      <c r="BY91" s="114"/>
      <c r="BZ91" s="114"/>
      <c r="CA91" s="114"/>
    </row>
    <row r="92" spans="1:79" ht="18.75" x14ac:dyDescent="0.25">
      <c r="A92" s="133">
        <v>22</v>
      </c>
      <c r="B92" s="134" t="s">
        <v>158</v>
      </c>
      <c r="C92" s="99">
        <v>5641702</v>
      </c>
      <c r="D92" s="99">
        <f t="shared" si="12"/>
        <v>0</v>
      </c>
      <c r="E92" s="99">
        <v>3601828</v>
      </c>
      <c r="F92" s="99">
        <f t="shared" si="13"/>
        <v>3601828</v>
      </c>
      <c r="G92" s="110">
        <v>0</v>
      </c>
      <c r="H92" s="110">
        <v>0</v>
      </c>
      <c r="I92" s="110">
        <v>10000</v>
      </c>
      <c r="J92" s="110">
        <v>0</v>
      </c>
      <c r="K92" s="110">
        <v>70000</v>
      </c>
      <c r="L92" s="110">
        <v>0</v>
      </c>
      <c r="M92" s="110">
        <v>0</v>
      </c>
      <c r="N92" s="110">
        <v>0</v>
      </c>
      <c r="O92" s="110">
        <v>0</v>
      </c>
      <c r="P92" s="110">
        <v>0</v>
      </c>
      <c r="Q92" s="110">
        <v>0</v>
      </c>
      <c r="R92" s="110">
        <f t="shared" si="17"/>
        <v>3521828</v>
      </c>
      <c r="S92" s="110">
        <v>913469</v>
      </c>
      <c r="T92" s="110">
        <v>0</v>
      </c>
      <c r="U92" s="110">
        <v>1759000</v>
      </c>
      <c r="V92" s="110">
        <v>0</v>
      </c>
      <c r="W92" s="110">
        <v>0</v>
      </c>
      <c r="X92" s="110">
        <v>0</v>
      </c>
      <c r="Y92" s="110">
        <v>0</v>
      </c>
      <c r="Z92" s="110">
        <v>809359</v>
      </c>
      <c r="AA92" s="110">
        <v>0</v>
      </c>
      <c r="AB92" s="110">
        <v>0</v>
      </c>
      <c r="AC92" s="110">
        <v>0</v>
      </c>
      <c r="AD92" s="110">
        <v>0</v>
      </c>
      <c r="AE92" s="110">
        <v>40000</v>
      </c>
      <c r="AF92" s="110">
        <v>0</v>
      </c>
      <c r="AG92" s="110"/>
      <c r="AH92" s="110"/>
      <c r="AI92" s="110"/>
      <c r="AJ92" s="110">
        <v>0</v>
      </c>
      <c r="AK92" s="110">
        <v>0</v>
      </c>
      <c r="AL92" s="110">
        <v>0</v>
      </c>
      <c r="AM92" s="121">
        <v>2039874</v>
      </c>
      <c r="AN92" s="110">
        <v>2039874</v>
      </c>
      <c r="AO92" s="121">
        <v>0</v>
      </c>
      <c r="AP92" s="110">
        <v>0</v>
      </c>
      <c r="AQ92" s="110">
        <v>80603</v>
      </c>
      <c r="AR92" s="110">
        <v>0</v>
      </c>
      <c r="AS92" s="110">
        <v>0</v>
      </c>
      <c r="AT92" s="110">
        <v>0</v>
      </c>
      <c r="AU92" s="110"/>
      <c r="AV92" s="110"/>
      <c r="AW92" s="110">
        <v>0</v>
      </c>
      <c r="AX92" s="110"/>
      <c r="AY92" s="110">
        <v>38776</v>
      </c>
      <c r="AZ92" s="110"/>
      <c r="BA92" s="110"/>
      <c r="BB92" s="110">
        <v>1920495</v>
      </c>
      <c r="BC92" s="110">
        <v>0</v>
      </c>
      <c r="BD92" s="110">
        <v>0</v>
      </c>
      <c r="BE92" s="110">
        <v>0</v>
      </c>
      <c r="BF92" s="110"/>
      <c r="BG92" s="110">
        <v>0</v>
      </c>
      <c r="BH92" s="110"/>
      <c r="BI92" s="110">
        <v>0</v>
      </c>
      <c r="BJ92" s="110"/>
      <c r="BK92" s="110"/>
      <c r="BL92" s="110">
        <v>0</v>
      </c>
      <c r="BM92" s="110"/>
      <c r="BN92" s="110">
        <v>1920495</v>
      </c>
      <c r="BO92" s="110"/>
      <c r="BP92" s="110"/>
      <c r="BQ92" s="110"/>
      <c r="BR92" s="110"/>
      <c r="BS92" s="110">
        <v>0</v>
      </c>
      <c r="BT92" s="110">
        <v>0</v>
      </c>
      <c r="BU92" s="110">
        <v>0</v>
      </c>
      <c r="BV92" s="114"/>
      <c r="BW92" s="114"/>
      <c r="BX92" s="114"/>
      <c r="BY92" s="114"/>
      <c r="BZ92" s="114"/>
      <c r="CA92" s="114"/>
    </row>
    <row r="93" spans="1:79" ht="18.75" x14ac:dyDescent="0.25">
      <c r="A93" s="133">
        <v>23</v>
      </c>
      <c r="B93" s="134" t="s">
        <v>159</v>
      </c>
      <c r="C93" s="99">
        <v>4150544</v>
      </c>
      <c r="D93" s="99">
        <f t="shared" si="12"/>
        <v>0</v>
      </c>
      <c r="E93" s="99">
        <v>4066167</v>
      </c>
      <c r="F93" s="99">
        <f t="shared" si="13"/>
        <v>4066167</v>
      </c>
      <c r="G93" s="110">
        <v>0</v>
      </c>
      <c r="H93" s="110">
        <v>0</v>
      </c>
      <c r="I93" s="110">
        <v>470</v>
      </c>
      <c r="J93" s="110">
        <v>0</v>
      </c>
      <c r="K93" s="110">
        <v>49540</v>
      </c>
      <c r="L93" s="110">
        <v>481180</v>
      </c>
      <c r="M93" s="110">
        <v>0</v>
      </c>
      <c r="N93" s="110">
        <v>100000</v>
      </c>
      <c r="O93" s="110">
        <v>5300</v>
      </c>
      <c r="P93" s="110">
        <v>0</v>
      </c>
      <c r="Q93" s="110">
        <v>0</v>
      </c>
      <c r="R93" s="110">
        <f t="shared" si="17"/>
        <v>3416777</v>
      </c>
      <c r="S93" s="110">
        <v>412039</v>
      </c>
      <c r="T93" s="110">
        <v>0</v>
      </c>
      <c r="U93" s="110">
        <v>2982820</v>
      </c>
      <c r="V93" s="110">
        <v>7130</v>
      </c>
      <c r="W93" s="110">
        <v>0</v>
      </c>
      <c r="X93" s="110">
        <v>0</v>
      </c>
      <c r="Y93" s="110">
        <v>1380</v>
      </c>
      <c r="Z93" s="110">
        <v>0</v>
      </c>
      <c r="AA93" s="110">
        <v>0</v>
      </c>
      <c r="AB93" s="110">
        <v>0</v>
      </c>
      <c r="AC93" s="110">
        <v>5898</v>
      </c>
      <c r="AD93" s="110">
        <v>0</v>
      </c>
      <c r="AE93" s="110">
        <v>7510</v>
      </c>
      <c r="AF93" s="110">
        <v>0</v>
      </c>
      <c r="AG93" s="110"/>
      <c r="AH93" s="110"/>
      <c r="AI93" s="110"/>
      <c r="AJ93" s="110">
        <v>0</v>
      </c>
      <c r="AK93" s="110">
        <v>12900</v>
      </c>
      <c r="AL93" s="110">
        <v>0</v>
      </c>
      <c r="AM93" s="121">
        <v>84377</v>
      </c>
      <c r="AN93" s="110">
        <v>84377</v>
      </c>
      <c r="AO93" s="121">
        <v>0</v>
      </c>
      <c r="AP93" s="110">
        <v>0</v>
      </c>
      <c r="AQ93" s="110">
        <v>0</v>
      </c>
      <c r="AR93" s="110">
        <v>0</v>
      </c>
      <c r="AS93" s="110">
        <v>0</v>
      </c>
      <c r="AT93" s="110">
        <v>0</v>
      </c>
      <c r="AU93" s="110"/>
      <c r="AV93" s="110"/>
      <c r="AW93" s="110">
        <v>0</v>
      </c>
      <c r="AX93" s="110"/>
      <c r="AY93" s="110">
        <v>57044</v>
      </c>
      <c r="AZ93" s="110"/>
      <c r="BA93" s="110"/>
      <c r="BB93" s="110">
        <v>27333</v>
      </c>
      <c r="BC93" s="110">
        <v>0</v>
      </c>
      <c r="BD93" s="110">
        <v>0</v>
      </c>
      <c r="BE93" s="110">
        <v>27333</v>
      </c>
      <c r="BF93" s="110"/>
      <c r="BG93" s="110">
        <v>0</v>
      </c>
      <c r="BH93" s="110"/>
      <c r="BI93" s="110">
        <v>0</v>
      </c>
      <c r="BJ93" s="110"/>
      <c r="BK93" s="110"/>
      <c r="BL93" s="110">
        <v>0</v>
      </c>
      <c r="BM93" s="110"/>
      <c r="BN93" s="110">
        <v>0</v>
      </c>
      <c r="BO93" s="110"/>
      <c r="BP93" s="110"/>
      <c r="BQ93" s="110"/>
      <c r="BR93" s="110"/>
      <c r="BS93" s="110">
        <v>0</v>
      </c>
      <c r="BT93" s="110">
        <v>0</v>
      </c>
      <c r="BU93" s="110">
        <v>0</v>
      </c>
      <c r="BV93" s="114"/>
      <c r="BW93" s="114"/>
      <c r="BX93" s="114"/>
      <c r="BY93" s="114"/>
      <c r="BZ93" s="114"/>
      <c r="CA93" s="114"/>
    </row>
    <row r="94" spans="1:79" ht="18.75" x14ac:dyDescent="0.25">
      <c r="A94" s="133">
        <v>24</v>
      </c>
      <c r="B94" s="134" t="s">
        <v>160</v>
      </c>
      <c r="C94" s="99">
        <v>5708354</v>
      </c>
      <c r="D94" s="99">
        <f t="shared" si="12"/>
        <v>0</v>
      </c>
      <c r="E94" s="99">
        <v>4801168</v>
      </c>
      <c r="F94" s="99">
        <f t="shared" si="13"/>
        <v>4801168</v>
      </c>
      <c r="G94" s="110">
        <v>0</v>
      </c>
      <c r="H94" s="110">
        <v>0</v>
      </c>
      <c r="I94" s="110">
        <v>0</v>
      </c>
      <c r="J94" s="110">
        <v>0</v>
      </c>
      <c r="K94" s="110">
        <v>0</v>
      </c>
      <c r="L94" s="110">
        <v>812682</v>
      </c>
      <c r="M94" s="110">
        <v>0</v>
      </c>
      <c r="N94" s="110">
        <v>0</v>
      </c>
      <c r="O94" s="110">
        <v>89389</v>
      </c>
      <c r="P94" s="110">
        <v>0</v>
      </c>
      <c r="Q94" s="110">
        <v>0</v>
      </c>
      <c r="R94" s="110">
        <f t="shared" si="17"/>
        <v>3899097</v>
      </c>
      <c r="S94" s="110">
        <v>196026</v>
      </c>
      <c r="T94" s="110">
        <v>0</v>
      </c>
      <c r="U94" s="110">
        <v>3483124</v>
      </c>
      <c r="V94" s="110">
        <v>0</v>
      </c>
      <c r="W94" s="110">
        <v>0</v>
      </c>
      <c r="X94" s="110">
        <v>0</v>
      </c>
      <c r="Y94" s="110">
        <v>0</v>
      </c>
      <c r="Z94" s="110">
        <v>219947</v>
      </c>
      <c r="AA94" s="110">
        <v>0</v>
      </c>
      <c r="AB94" s="110">
        <v>0</v>
      </c>
      <c r="AC94" s="110">
        <v>0</v>
      </c>
      <c r="AD94" s="110">
        <v>0</v>
      </c>
      <c r="AE94" s="110">
        <v>0</v>
      </c>
      <c r="AF94" s="110">
        <v>0</v>
      </c>
      <c r="AG94" s="110"/>
      <c r="AH94" s="110"/>
      <c r="AI94" s="110"/>
      <c r="AJ94" s="110">
        <v>0</v>
      </c>
      <c r="AK94" s="110">
        <v>0</v>
      </c>
      <c r="AL94" s="110">
        <v>0</v>
      </c>
      <c r="AM94" s="121">
        <v>907186</v>
      </c>
      <c r="AN94" s="110">
        <v>907186</v>
      </c>
      <c r="AO94" s="121">
        <v>0</v>
      </c>
      <c r="AP94" s="110">
        <v>0</v>
      </c>
      <c r="AQ94" s="110">
        <v>0</v>
      </c>
      <c r="AR94" s="110">
        <v>0</v>
      </c>
      <c r="AS94" s="110">
        <v>0</v>
      </c>
      <c r="AT94" s="110">
        <v>43618</v>
      </c>
      <c r="AU94" s="110"/>
      <c r="AV94" s="110"/>
      <c r="AW94" s="110">
        <v>0</v>
      </c>
      <c r="AX94" s="110"/>
      <c r="AY94" s="110">
        <v>691136</v>
      </c>
      <c r="AZ94" s="110"/>
      <c r="BA94" s="110"/>
      <c r="BB94" s="110">
        <v>172432</v>
      </c>
      <c r="BC94" s="110">
        <v>172432</v>
      </c>
      <c r="BD94" s="110">
        <v>0</v>
      </c>
      <c r="BE94" s="110">
        <v>0</v>
      </c>
      <c r="BF94" s="110"/>
      <c r="BG94" s="110">
        <v>0</v>
      </c>
      <c r="BH94" s="110"/>
      <c r="BI94" s="110">
        <v>0</v>
      </c>
      <c r="BJ94" s="110"/>
      <c r="BK94" s="110"/>
      <c r="BL94" s="110">
        <v>0</v>
      </c>
      <c r="BM94" s="110"/>
      <c r="BN94" s="110">
        <v>0</v>
      </c>
      <c r="BO94" s="110"/>
      <c r="BP94" s="110"/>
      <c r="BQ94" s="110"/>
      <c r="BR94" s="110"/>
      <c r="BS94" s="110">
        <v>0</v>
      </c>
      <c r="BT94" s="110">
        <v>0</v>
      </c>
      <c r="BU94" s="110">
        <v>0</v>
      </c>
      <c r="BV94" s="114"/>
      <c r="BW94" s="114"/>
      <c r="BX94" s="114"/>
      <c r="BY94" s="114"/>
      <c r="BZ94" s="114"/>
      <c r="CA94" s="114"/>
    </row>
    <row r="95" spans="1:79" ht="18.75" x14ac:dyDescent="0.25">
      <c r="A95" s="133">
        <v>25</v>
      </c>
      <c r="B95" s="134" t="s">
        <v>161</v>
      </c>
      <c r="C95" s="99">
        <v>5579421</v>
      </c>
      <c r="D95" s="99">
        <f t="shared" si="12"/>
        <v>0</v>
      </c>
      <c r="E95" s="99">
        <v>5248558</v>
      </c>
      <c r="F95" s="99">
        <f t="shared" si="13"/>
        <v>5248558</v>
      </c>
      <c r="G95" s="110">
        <v>0</v>
      </c>
      <c r="H95" s="110">
        <v>0</v>
      </c>
      <c r="I95" s="110">
        <v>39000</v>
      </c>
      <c r="J95" s="110">
        <v>60000</v>
      </c>
      <c r="K95" s="110">
        <v>60000</v>
      </c>
      <c r="L95" s="110">
        <v>50000</v>
      </c>
      <c r="M95" s="110">
        <v>0</v>
      </c>
      <c r="N95" s="110">
        <v>21641</v>
      </c>
      <c r="O95" s="110">
        <v>0</v>
      </c>
      <c r="P95" s="110">
        <v>0</v>
      </c>
      <c r="Q95" s="110">
        <v>0</v>
      </c>
      <c r="R95" s="110">
        <f t="shared" si="17"/>
        <v>5017917</v>
      </c>
      <c r="S95" s="110">
        <v>364425</v>
      </c>
      <c r="T95" s="110">
        <v>0</v>
      </c>
      <c r="U95" s="110">
        <v>2897000</v>
      </c>
      <c r="V95" s="110">
        <v>1508000</v>
      </c>
      <c r="W95" s="110">
        <v>0</v>
      </c>
      <c r="X95" s="110">
        <v>0</v>
      </c>
      <c r="Y95" s="110">
        <v>39000</v>
      </c>
      <c r="Z95" s="110">
        <v>72020</v>
      </c>
      <c r="AA95" s="110">
        <v>0</v>
      </c>
      <c r="AB95" s="110">
        <v>0</v>
      </c>
      <c r="AC95" s="110">
        <v>137472</v>
      </c>
      <c r="AD95" s="110">
        <v>0</v>
      </c>
      <c r="AE95" s="110">
        <v>0</v>
      </c>
      <c r="AF95" s="110">
        <v>0</v>
      </c>
      <c r="AG95" s="110"/>
      <c r="AH95" s="110"/>
      <c r="AI95" s="110"/>
      <c r="AJ95" s="110">
        <v>0</v>
      </c>
      <c r="AK95" s="110">
        <v>0</v>
      </c>
      <c r="AL95" s="110">
        <v>0</v>
      </c>
      <c r="AM95" s="121">
        <v>330863</v>
      </c>
      <c r="AN95" s="110">
        <v>330863</v>
      </c>
      <c r="AO95" s="121">
        <v>0</v>
      </c>
      <c r="AP95" s="110">
        <v>0</v>
      </c>
      <c r="AQ95" s="110">
        <v>0</v>
      </c>
      <c r="AR95" s="110">
        <v>0</v>
      </c>
      <c r="AS95" s="110">
        <v>81950</v>
      </c>
      <c r="AT95" s="110">
        <v>0</v>
      </c>
      <c r="AU95" s="110"/>
      <c r="AV95" s="110"/>
      <c r="AW95" s="110">
        <v>0</v>
      </c>
      <c r="AX95" s="110"/>
      <c r="AY95" s="110">
        <v>93835</v>
      </c>
      <c r="AZ95" s="110"/>
      <c r="BA95" s="110"/>
      <c r="BB95" s="110">
        <v>155078</v>
      </c>
      <c r="BC95" s="110">
        <v>155078</v>
      </c>
      <c r="BD95" s="110">
        <v>0</v>
      </c>
      <c r="BE95" s="110">
        <v>0</v>
      </c>
      <c r="BF95" s="110"/>
      <c r="BG95" s="110">
        <v>0</v>
      </c>
      <c r="BH95" s="110"/>
      <c r="BI95" s="110">
        <v>0</v>
      </c>
      <c r="BJ95" s="110"/>
      <c r="BK95" s="110"/>
      <c r="BL95" s="110">
        <v>0</v>
      </c>
      <c r="BM95" s="110"/>
      <c r="BN95" s="110">
        <v>0</v>
      </c>
      <c r="BO95" s="110"/>
      <c r="BP95" s="110"/>
      <c r="BQ95" s="110"/>
      <c r="BR95" s="110"/>
      <c r="BS95" s="110">
        <v>0</v>
      </c>
      <c r="BT95" s="110">
        <v>0</v>
      </c>
      <c r="BU95" s="110">
        <v>0</v>
      </c>
      <c r="BV95" s="114"/>
      <c r="BW95" s="114"/>
      <c r="BX95" s="114"/>
      <c r="BY95" s="114"/>
      <c r="BZ95" s="114"/>
      <c r="CA95" s="114"/>
    </row>
    <row r="96" spans="1:79" ht="39" x14ac:dyDescent="0.25">
      <c r="A96" s="131" t="s">
        <v>162</v>
      </c>
      <c r="B96" s="132" t="s">
        <v>163</v>
      </c>
      <c r="C96" s="140">
        <f t="shared" ref="C96:BP96" si="18">SUM(C97:C110)</f>
        <v>109129948.56300001</v>
      </c>
      <c r="D96" s="99">
        <f t="shared" si="12"/>
        <v>0</v>
      </c>
      <c r="E96" s="140">
        <v>89705784</v>
      </c>
      <c r="F96" s="140">
        <f t="shared" si="13"/>
        <v>89705784</v>
      </c>
      <c r="G96" s="140">
        <f t="shared" si="18"/>
        <v>1777752</v>
      </c>
      <c r="H96" s="140">
        <f t="shared" si="18"/>
        <v>1026500</v>
      </c>
      <c r="I96" s="140">
        <f t="shared" si="18"/>
        <v>553529</v>
      </c>
      <c r="J96" s="140">
        <f t="shared" si="18"/>
        <v>358923</v>
      </c>
      <c r="K96" s="140">
        <f t="shared" si="18"/>
        <v>2813975</v>
      </c>
      <c r="L96" s="140">
        <f t="shared" si="18"/>
        <v>1206672</v>
      </c>
      <c r="M96" s="140">
        <f t="shared" si="18"/>
        <v>33750</v>
      </c>
      <c r="N96" s="140">
        <f t="shared" si="18"/>
        <v>384565</v>
      </c>
      <c r="O96" s="140">
        <f t="shared" si="18"/>
        <v>243702</v>
      </c>
      <c r="P96" s="140">
        <f t="shared" si="18"/>
        <v>0</v>
      </c>
      <c r="Q96" s="140">
        <f t="shared" si="18"/>
        <v>0</v>
      </c>
      <c r="R96" s="140">
        <f t="shared" si="17"/>
        <v>80196733</v>
      </c>
      <c r="S96" s="140">
        <f t="shared" si="18"/>
        <v>12933203</v>
      </c>
      <c r="T96" s="140">
        <f t="shared" si="18"/>
        <v>510866</v>
      </c>
      <c r="U96" s="140">
        <f t="shared" si="18"/>
        <v>52294662</v>
      </c>
      <c r="V96" s="140">
        <f t="shared" si="18"/>
        <v>11732096</v>
      </c>
      <c r="W96" s="140">
        <f t="shared" si="18"/>
        <v>0</v>
      </c>
      <c r="X96" s="140">
        <f t="shared" si="18"/>
        <v>474778</v>
      </c>
      <c r="Y96" s="140">
        <f t="shared" si="18"/>
        <v>65630</v>
      </c>
      <c r="Z96" s="140">
        <f t="shared" si="18"/>
        <v>916978</v>
      </c>
      <c r="AA96" s="140">
        <f t="shared" si="18"/>
        <v>0</v>
      </c>
      <c r="AB96" s="140">
        <f t="shared" si="18"/>
        <v>0</v>
      </c>
      <c r="AC96" s="140">
        <f t="shared" si="18"/>
        <v>553346</v>
      </c>
      <c r="AD96" s="140">
        <f t="shared" si="18"/>
        <v>50000</v>
      </c>
      <c r="AE96" s="140">
        <f t="shared" si="18"/>
        <v>617950</v>
      </c>
      <c r="AF96" s="140">
        <f t="shared" si="18"/>
        <v>47224</v>
      </c>
      <c r="AG96" s="140">
        <f t="shared" si="18"/>
        <v>0</v>
      </c>
      <c r="AH96" s="140">
        <f t="shared" si="18"/>
        <v>0</v>
      </c>
      <c r="AI96" s="140">
        <f t="shared" si="18"/>
        <v>0</v>
      </c>
      <c r="AJ96" s="140">
        <f t="shared" si="18"/>
        <v>338534</v>
      </c>
      <c r="AK96" s="140">
        <f t="shared" si="18"/>
        <v>230105</v>
      </c>
      <c r="AL96" s="140">
        <f t="shared" si="18"/>
        <v>541044</v>
      </c>
      <c r="AM96" s="140">
        <f t="shared" si="18"/>
        <v>19424165</v>
      </c>
      <c r="AN96" s="140">
        <f t="shared" si="18"/>
        <v>19424164.563000001</v>
      </c>
      <c r="AO96" s="140">
        <f t="shared" si="18"/>
        <v>0</v>
      </c>
      <c r="AP96" s="140">
        <f t="shared" si="18"/>
        <v>0</v>
      </c>
      <c r="AQ96" s="140">
        <f t="shared" si="18"/>
        <v>26756</v>
      </c>
      <c r="AR96" s="140">
        <f t="shared" si="18"/>
        <v>0</v>
      </c>
      <c r="AS96" s="140">
        <f t="shared" si="18"/>
        <v>710836</v>
      </c>
      <c r="AT96" s="140">
        <f t="shared" si="18"/>
        <v>0</v>
      </c>
      <c r="AU96" s="140">
        <f t="shared" si="18"/>
        <v>0</v>
      </c>
      <c r="AV96" s="140">
        <f t="shared" si="18"/>
        <v>0</v>
      </c>
      <c r="AW96" s="140">
        <f t="shared" si="18"/>
        <v>0</v>
      </c>
      <c r="AX96" s="140">
        <f t="shared" si="18"/>
        <v>0</v>
      </c>
      <c r="AY96" s="140">
        <f t="shared" si="18"/>
        <v>4752778</v>
      </c>
      <c r="AZ96" s="140">
        <f t="shared" si="18"/>
        <v>0</v>
      </c>
      <c r="BA96" s="140">
        <f t="shared" si="18"/>
        <v>0</v>
      </c>
      <c r="BB96" s="140">
        <f t="shared" si="18"/>
        <v>13908795</v>
      </c>
      <c r="BC96" s="140">
        <f t="shared" si="18"/>
        <v>4851553</v>
      </c>
      <c r="BD96" s="140">
        <f t="shared" si="18"/>
        <v>89633</v>
      </c>
      <c r="BE96" s="140">
        <f t="shared" si="18"/>
        <v>5462649</v>
      </c>
      <c r="BF96" s="140">
        <f t="shared" si="18"/>
        <v>0</v>
      </c>
      <c r="BG96" s="140">
        <f t="shared" si="18"/>
        <v>706860</v>
      </c>
      <c r="BH96" s="140">
        <f t="shared" si="18"/>
        <v>0</v>
      </c>
      <c r="BI96" s="140">
        <f t="shared" si="18"/>
        <v>579271</v>
      </c>
      <c r="BJ96" s="140">
        <f t="shared" si="18"/>
        <v>0</v>
      </c>
      <c r="BK96" s="140">
        <f t="shared" si="18"/>
        <v>0</v>
      </c>
      <c r="BL96" s="140">
        <f t="shared" si="18"/>
        <v>0</v>
      </c>
      <c r="BM96" s="140">
        <f t="shared" si="18"/>
        <v>0</v>
      </c>
      <c r="BN96" s="140">
        <f t="shared" si="18"/>
        <v>2218829</v>
      </c>
      <c r="BO96" s="140">
        <f t="shared" si="18"/>
        <v>0</v>
      </c>
      <c r="BP96" s="140">
        <f t="shared" si="18"/>
        <v>0</v>
      </c>
      <c r="BQ96" s="140">
        <f t="shared" ref="BQ96:BU96" si="19">SUM(BQ97:BQ110)</f>
        <v>0</v>
      </c>
      <c r="BR96" s="140">
        <f t="shared" si="19"/>
        <v>0</v>
      </c>
      <c r="BS96" s="140">
        <f t="shared" si="19"/>
        <v>25000</v>
      </c>
      <c r="BT96" s="140">
        <f t="shared" si="19"/>
        <v>0</v>
      </c>
      <c r="BU96" s="140">
        <f t="shared" si="19"/>
        <v>0</v>
      </c>
      <c r="BV96" s="114"/>
      <c r="BW96" s="114"/>
      <c r="BX96" s="114"/>
      <c r="BY96" s="114"/>
      <c r="BZ96" s="114"/>
      <c r="CA96" s="114"/>
    </row>
    <row r="97" spans="1:79" ht="18.75" x14ac:dyDescent="0.25">
      <c r="A97" s="133">
        <v>26</v>
      </c>
      <c r="B97" s="134" t="s">
        <v>164</v>
      </c>
      <c r="C97" s="99">
        <v>10205963</v>
      </c>
      <c r="D97" s="99">
        <f t="shared" si="12"/>
        <v>0</v>
      </c>
      <c r="E97" s="99">
        <v>7707066</v>
      </c>
      <c r="F97" s="99">
        <f t="shared" si="13"/>
        <v>7707066</v>
      </c>
      <c r="G97" s="110">
        <v>175568</v>
      </c>
      <c r="H97" s="110">
        <v>0</v>
      </c>
      <c r="I97" s="110">
        <v>270</v>
      </c>
      <c r="J97" s="110">
        <v>0</v>
      </c>
      <c r="K97" s="110">
        <v>55369</v>
      </c>
      <c r="L97" s="110">
        <v>42013</v>
      </c>
      <c r="M97" s="110">
        <v>0</v>
      </c>
      <c r="N97" s="110">
        <v>0</v>
      </c>
      <c r="O97" s="110">
        <v>0</v>
      </c>
      <c r="P97" s="110">
        <v>0</v>
      </c>
      <c r="Q97" s="110">
        <v>0</v>
      </c>
      <c r="R97" s="110">
        <f t="shared" si="17"/>
        <v>7426237</v>
      </c>
      <c r="S97" s="110">
        <v>587927</v>
      </c>
      <c r="T97" s="110">
        <v>203164</v>
      </c>
      <c r="U97" s="110">
        <v>5087008</v>
      </c>
      <c r="V97" s="110">
        <v>1486832</v>
      </c>
      <c r="W97" s="110">
        <v>0</v>
      </c>
      <c r="X97" s="110">
        <v>16830</v>
      </c>
      <c r="Y97" s="110">
        <v>0</v>
      </c>
      <c r="Z97" s="110">
        <v>44476</v>
      </c>
      <c r="AA97" s="110">
        <v>0</v>
      </c>
      <c r="AB97" s="110">
        <v>0</v>
      </c>
      <c r="AC97" s="110">
        <v>0</v>
      </c>
      <c r="AD97" s="110">
        <v>0</v>
      </c>
      <c r="AE97" s="110">
        <v>0</v>
      </c>
      <c r="AF97" s="110">
        <v>0</v>
      </c>
      <c r="AG97" s="110"/>
      <c r="AH97" s="110"/>
      <c r="AI97" s="110"/>
      <c r="AJ97" s="110">
        <v>0</v>
      </c>
      <c r="AK97" s="110">
        <v>7609</v>
      </c>
      <c r="AL97" s="110">
        <v>0</v>
      </c>
      <c r="AM97" s="121">
        <v>2498897</v>
      </c>
      <c r="AN97" s="110">
        <v>2498897</v>
      </c>
      <c r="AO97" s="121">
        <v>0</v>
      </c>
      <c r="AP97" s="110">
        <v>0</v>
      </c>
      <c r="AQ97" s="110">
        <v>12130</v>
      </c>
      <c r="AR97" s="110">
        <v>0</v>
      </c>
      <c r="AS97" s="110">
        <v>45738</v>
      </c>
      <c r="AT97" s="110">
        <v>0</v>
      </c>
      <c r="AU97" s="110"/>
      <c r="AV97" s="110"/>
      <c r="AW97" s="110">
        <v>0</v>
      </c>
      <c r="AX97" s="110"/>
      <c r="AY97" s="110">
        <v>0</v>
      </c>
      <c r="AZ97" s="110"/>
      <c r="BA97" s="110"/>
      <c r="BB97" s="110">
        <v>2441029</v>
      </c>
      <c r="BC97" s="110">
        <v>535975</v>
      </c>
      <c r="BD97" s="110">
        <v>0</v>
      </c>
      <c r="BE97" s="110">
        <v>51724</v>
      </c>
      <c r="BF97" s="110"/>
      <c r="BG97" s="110">
        <v>619111</v>
      </c>
      <c r="BH97" s="110"/>
      <c r="BI97" s="110">
        <v>0</v>
      </c>
      <c r="BJ97" s="110"/>
      <c r="BK97" s="110"/>
      <c r="BL97" s="110">
        <v>0</v>
      </c>
      <c r="BM97" s="110"/>
      <c r="BN97" s="110">
        <v>1234219</v>
      </c>
      <c r="BO97" s="110"/>
      <c r="BP97" s="110"/>
      <c r="BQ97" s="110"/>
      <c r="BR97" s="110"/>
      <c r="BS97" s="110">
        <v>0</v>
      </c>
      <c r="BT97" s="110">
        <v>0</v>
      </c>
      <c r="BU97" s="110">
        <v>0</v>
      </c>
      <c r="BV97" s="114"/>
      <c r="BW97" s="114"/>
      <c r="BX97" s="114"/>
      <c r="BY97" s="114"/>
      <c r="BZ97" s="114"/>
      <c r="CA97" s="114"/>
    </row>
    <row r="98" spans="1:79" ht="18.75" x14ac:dyDescent="0.25">
      <c r="A98" s="133">
        <v>27</v>
      </c>
      <c r="B98" s="134" t="s">
        <v>165</v>
      </c>
      <c r="C98" s="99">
        <v>11235444</v>
      </c>
      <c r="D98" s="99">
        <f t="shared" si="12"/>
        <v>0</v>
      </c>
      <c r="E98" s="99">
        <v>10031400</v>
      </c>
      <c r="F98" s="99">
        <f t="shared" si="13"/>
        <v>10031400</v>
      </c>
      <c r="G98" s="110">
        <v>313394</v>
      </c>
      <c r="H98" s="110">
        <v>0</v>
      </c>
      <c r="I98" s="110">
        <v>189195</v>
      </c>
      <c r="J98" s="110">
        <v>0</v>
      </c>
      <c r="K98" s="110">
        <v>1154415</v>
      </c>
      <c r="L98" s="110">
        <v>143363</v>
      </c>
      <c r="M98" s="110">
        <v>0</v>
      </c>
      <c r="N98" s="110">
        <v>0</v>
      </c>
      <c r="O98" s="110">
        <v>25966</v>
      </c>
      <c r="P98" s="110">
        <v>0</v>
      </c>
      <c r="Q98" s="110">
        <v>0</v>
      </c>
      <c r="R98" s="110">
        <f t="shared" si="17"/>
        <v>8079433</v>
      </c>
      <c r="S98" s="110">
        <v>880325</v>
      </c>
      <c r="T98" s="110">
        <v>0</v>
      </c>
      <c r="U98" s="110">
        <v>5357264</v>
      </c>
      <c r="V98" s="110">
        <v>1000137</v>
      </c>
      <c r="W98" s="110">
        <v>0</v>
      </c>
      <c r="X98" s="110">
        <v>88662</v>
      </c>
      <c r="Y98" s="110">
        <v>25000</v>
      </c>
      <c r="Z98" s="110">
        <v>260000</v>
      </c>
      <c r="AA98" s="110">
        <v>0</v>
      </c>
      <c r="AB98" s="110">
        <v>0</v>
      </c>
      <c r="AC98" s="110">
        <v>0</v>
      </c>
      <c r="AD98" s="110">
        <v>0</v>
      </c>
      <c r="AE98" s="110">
        <v>428021</v>
      </c>
      <c r="AF98" s="110">
        <v>40024</v>
      </c>
      <c r="AG98" s="110"/>
      <c r="AH98" s="110"/>
      <c r="AI98" s="110"/>
      <c r="AJ98" s="110">
        <v>5634</v>
      </c>
      <c r="AK98" s="110">
        <v>120000</v>
      </c>
      <c r="AL98" s="110">
        <v>0</v>
      </c>
      <c r="AM98" s="121">
        <v>1204044</v>
      </c>
      <c r="AN98" s="110">
        <v>1204044</v>
      </c>
      <c r="AO98" s="121">
        <v>0</v>
      </c>
      <c r="AP98" s="110">
        <v>0</v>
      </c>
      <c r="AQ98" s="110">
        <v>0</v>
      </c>
      <c r="AR98" s="110">
        <v>0</v>
      </c>
      <c r="AS98" s="110">
        <v>75768</v>
      </c>
      <c r="AT98" s="110">
        <v>0</v>
      </c>
      <c r="AU98" s="110"/>
      <c r="AV98" s="110"/>
      <c r="AW98" s="110">
        <v>0</v>
      </c>
      <c r="AX98" s="110"/>
      <c r="AY98" s="110">
        <v>89500</v>
      </c>
      <c r="AZ98" s="110"/>
      <c r="BA98" s="110"/>
      <c r="BB98" s="110">
        <v>1038776</v>
      </c>
      <c r="BC98" s="110">
        <v>324684</v>
      </c>
      <c r="BD98" s="110">
        <v>0</v>
      </c>
      <c r="BE98" s="110">
        <v>437920</v>
      </c>
      <c r="BF98" s="110"/>
      <c r="BG98" s="110">
        <v>0</v>
      </c>
      <c r="BH98" s="110"/>
      <c r="BI98" s="110">
        <v>116308</v>
      </c>
      <c r="BJ98" s="110"/>
      <c r="BK98" s="110"/>
      <c r="BL98" s="110">
        <v>0</v>
      </c>
      <c r="BM98" s="110"/>
      <c r="BN98" s="110">
        <v>159864</v>
      </c>
      <c r="BO98" s="110"/>
      <c r="BP98" s="110"/>
      <c r="BQ98" s="110"/>
      <c r="BR98" s="110"/>
      <c r="BS98" s="110">
        <v>0</v>
      </c>
      <c r="BT98" s="110">
        <v>0</v>
      </c>
      <c r="BU98" s="110">
        <v>0</v>
      </c>
      <c r="BV98" s="114"/>
      <c r="BW98" s="114"/>
      <c r="BX98" s="114"/>
      <c r="BY98" s="114"/>
      <c r="BZ98" s="114"/>
      <c r="CA98" s="114"/>
    </row>
    <row r="99" spans="1:79" ht="18.75" x14ac:dyDescent="0.25">
      <c r="A99" s="133">
        <v>28</v>
      </c>
      <c r="B99" s="134" t="s">
        <v>166</v>
      </c>
      <c r="C99" s="99">
        <v>14064860.686000001</v>
      </c>
      <c r="D99" s="99">
        <f t="shared" si="12"/>
        <v>0</v>
      </c>
      <c r="E99" s="99">
        <v>10860031</v>
      </c>
      <c r="F99" s="99">
        <f t="shared" si="13"/>
        <v>10860031</v>
      </c>
      <c r="G99" s="110">
        <v>78000</v>
      </c>
      <c r="H99" s="110">
        <v>0</v>
      </c>
      <c r="I99" s="110">
        <v>138316</v>
      </c>
      <c r="J99" s="110">
        <v>0</v>
      </c>
      <c r="K99" s="110">
        <v>175000</v>
      </c>
      <c r="L99" s="110">
        <v>30000</v>
      </c>
      <c r="M99" s="110">
        <v>0</v>
      </c>
      <c r="N99" s="110">
        <v>0</v>
      </c>
      <c r="O99" s="110">
        <v>24779</v>
      </c>
      <c r="P99" s="110">
        <v>0</v>
      </c>
      <c r="Q99" s="110">
        <v>0</v>
      </c>
      <c r="R99" s="110">
        <f t="shared" si="17"/>
        <v>10339436</v>
      </c>
      <c r="S99" s="110">
        <v>1428576</v>
      </c>
      <c r="T99" s="110">
        <v>0</v>
      </c>
      <c r="U99" s="110">
        <v>3181740</v>
      </c>
      <c r="V99" s="110">
        <v>5488028</v>
      </c>
      <c r="W99" s="110">
        <v>0</v>
      </c>
      <c r="X99" s="110">
        <v>16092</v>
      </c>
      <c r="Y99" s="110">
        <v>0</v>
      </c>
      <c r="Z99" s="110">
        <v>220000</v>
      </c>
      <c r="AA99" s="110">
        <v>0</v>
      </c>
      <c r="AB99" s="110">
        <v>0</v>
      </c>
      <c r="AC99" s="110">
        <v>0</v>
      </c>
      <c r="AD99" s="110">
        <v>0</v>
      </c>
      <c r="AE99" s="110">
        <v>0</v>
      </c>
      <c r="AF99" s="110">
        <v>5000</v>
      </c>
      <c r="AG99" s="110"/>
      <c r="AH99" s="110"/>
      <c r="AI99" s="110"/>
      <c r="AJ99" s="110">
        <v>0</v>
      </c>
      <c r="AK99" s="110">
        <v>4500</v>
      </c>
      <c r="AL99" s="110">
        <v>70000</v>
      </c>
      <c r="AM99" s="121">
        <v>3204830</v>
      </c>
      <c r="AN99" s="110">
        <v>3204829.6860000002</v>
      </c>
      <c r="AO99" s="121">
        <v>0</v>
      </c>
      <c r="AP99" s="110">
        <v>0</v>
      </c>
      <c r="AQ99" s="110">
        <v>0</v>
      </c>
      <c r="AR99" s="110">
        <v>0</v>
      </c>
      <c r="AS99" s="110">
        <v>66762</v>
      </c>
      <c r="AT99" s="110">
        <v>0</v>
      </c>
      <c r="AU99" s="110"/>
      <c r="AV99" s="110"/>
      <c r="AW99" s="110">
        <v>0</v>
      </c>
      <c r="AX99" s="110"/>
      <c r="AY99" s="110">
        <v>121147</v>
      </c>
      <c r="AZ99" s="110"/>
      <c r="BA99" s="110"/>
      <c r="BB99" s="110">
        <v>3016921</v>
      </c>
      <c r="BC99" s="110">
        <v>990867</v>
      </c>
      <c r="BD99" s="110">
        <v>0</v>
      </c>
      <c r="BE99" s="110">
        <v>2026054</v>
      </c>
      <c r="BF99" s="110"/>
      <c r="BG99" s="110">
        <v>0</v>
      </c>
      <c r="BH99" s="110"/>
      <c r="BI99" s="110">
        <v>0</v>
      </c>
      <c r="BJ99" s="110"/>
      <c r="BK99" s="110"/>
      <c r="BL99" s="110">
        <v>0</v>
      </c>
      <c r="BM99" s="110"/>
      <c r="BN99" s="110">
        <v>0</v>
      </c>
      <c r="BO99" s="110"/>
      <c r="BP99" s="110"/>
      <c r="BQ99" s="110"/>
      <c r="BR99" s="110"/>
      <c r="BS99" s="110">
        <v>0</v>
      </c>
      <c r="BT99" s="110">
        <v>0</v>
      </c>
      <c r="BU99" s="110">
        <v>0</v>
      </c>
      <c r="BV99" s="114"/>
      <c r="BW99" s="114"/>
      <c r="BX99" s="114"/>
      <c r="BY99" s="114"/>
      <c r="BZ99" s="114"/>
      <c r="CA99" s="114"/>
    </row>
    <row r="100" spans="1:79" ht="18.75" x14ac:dyDescent="0.25">
      <c r="A100" s="133">
        <v>29</v>
      </c>
      <c r="B100" s="134" t="s">
        <v>167</v>
      </c>
      <c r="C100" s="99">
        <v>7620897</v>
      </c>
      <c r="D100" s="99">
        <f t="shared" si="12"/>
        <v>0</v>
      </c>
      <c r="E100" s="99">
        <v>6081997</v>
      </c>
      <c r="F100" s="99">
        <f t="shared" si="13"/>
        <v>6081997</v>
      </c>
      <c r="G100" s="110">
        <v>24300</v>
      </c>
      <c r="H100" s="110">
        <v>0</v>
      </c>
      <c r="I100" s="110">
        <v>33248</v>
      </c>
      <c r="J100" s="110">
        <v>0</v>
      </c>
      <c r="K100" s="110">
        <v>197010</v>
      </c>
      <c r="L100" s="110">
        <v>92000</v>
      </c>
      <c r="M100" s="110">
        <v>0</v>
      </c>
      <c r="N100" s="110">
        <v>210000</v>
      </c>
      <c r="O100" s="110">
        <v>0</v>
      </c>
      <c r="P100" s="110">
        <v>0</v>
      </c>
      <c r="Q100" s="110">
        <v>0</v>
      </c>
      <c r="R100" s="110">
        <f t="shared" si="17"/>
        <v>5397539</v>
      </c>
      <c r="S100" s="110">
        <v>473405</v>
      </c>
      <c r="T100" s="110">
        <v>28547</v>
      </c>
      <c r="U100" s="110">
        <v>4267222</v>
      </c>
      <c r="V100" s="110">
        <v>168951</v>
      </c>
      <c r="W100" s="110">
        <v>0</v>
      </c>
      <c r="X100" s="110">
        <v>34065</v>
      </c>
      <c r="Y100" s="110">
        <v>0</v>
      </c>
      <c r="Z100" s="110">
        <v>25420</v>
      </c>
      <c r="AA100" s="110">
        <v>0</v>
      </c>
      <c r="AB100" s="110">
        <v>0</v>
      </c>
      <c r="AC100" s="110">
        <v>210000</v>
      </c>
      <c r="AD100" s="110">
        <v>0</v>
      </c>
      <c r="AE100" s="110">
        <v>189929</v>
      </c>
      <c r="AF100" s="110">
        <v>0</v>
      </c>
      <c r="AG100" s="110"/>
      <c r="AH100" s="110"/>
      <c r="AI100" s="110"/>
      <c r="AJ100" s="110">
        <v>72900</v>
      </c>
      <c r="AK100" s="110">
        <v>0</v>
      </c>
      <c r="AL100" s="110">
        <v>55000</v>
      </c>
      <c r="AM100" s="121">
        <v>1538900</v>
      </c>
      <c r="AN100" s="110">
        <v>1538900</v>
      </c>
      <c r="AO100" s="121">
        <v>0</v>
      </c>
      <c r="AP100" s="110">
        <v>0</v>
      </c>
      <c r="AQ100" s="110">
        <v>839</v>
      </c>
      <c r="AR100" s="110">
        <v>0</v>
      </c>
      <c r="AS100" s="110">
        <v>83192</v>
      </c>
      <c r="AT100" s="110">
        <v>0</v>
      </c>
      <c r="AU100" s="110"/>
      <c r="AV100" s="110"/>
      <c r="AW100" s="110">
        <v>0</v>
      </c>
      <c r="AX100" s="110"/>
      <c r="AY100" s="110">
        <v>0</v>
      </c>
      <c r="AZ100" s="110"/>
      <c r="BA100" s="110"/>
      <c r="BB100" s="110">
        <v>1454869</v>
      </c>
      <c r="BC100" s="110">
        <v>263316</v>
      </c>
      <c r="BD100" s="110">
        <v>15000</v>
      </c>
      <c r="BE100" s="110">
        <v>76556</v>
      </c>
      <c r="BF100" s="110"/>
      <c r="BG100" s="110">
        <v>87749</v>
      </c>
      <c r="BH100" s="110"/>
      <c r="BI100" s="110">
        <v>187502</v>
      </c>
      <c r="BJ100" s="110"/>
      <c r="BK100" s="110"/>
      <c r="BL100" s="110">
        <v>0</v>
      </c>
      <c r="BM100" s="110"/>
      <c r="BN100" s="110">
        <v>824746</v>
      </c>
      <c r="BO100" s="110"/>
      <c r="BP100" s="110"/>
      <c r="BQ100" s="110"/>
      <c r="BR100" s="110"/>
      <c r="BS100" s="110">
        <v>0</v>
      </c>
      <c r="BT100" s="110">
        <v>0</v>
      </c>
      <c r="BU100" s="110">
        <v>0</v>
      </c>
      <c r="BV100" s="114"/>
      <c r="BW100" s="114"/>
      <c r="BX100" s="114"/>
      <c r="BY100" s="114"/>
      <c r="BZ100" s="114"/>
      <c r="CA100" s="114"/>
    </row>
    <row r="101" spans="1:79" ht="18.75" x14ac:dyDescent="0.25">
      <c r="A101" s="133">
        <v>30</v>
      </c>
      <c r="B101" s="134" t="s">
        <v>168</v>
      </c>
      <c r="C101" s="99">
        <v>7491968</v>
      </c>
      <c r="D101" s="99">
        <f t="shared" si="12"/>
        <v>-1</v>
      </c>
      <c r="E101" s="99">
        <v>5568168</v>
      </c>
      <c r="F101" s="99">
        <f t="shared" si="13"/>
        <v>5568169</v>
      </c>
      <c r="G101" s="110">
        <v>328590</v>
      </c>
      <c r="H101" s="110">
        <v>46500</v>
      </c>
      <c r="I101" s="110">
        <v>130000</v>
      </c>
      <c r="J101" s="110">
        <v>0</v>
      </c>
      <c r="K101" s="110">
        <v>150000</v>
      </c>
      <c r="L101" s="110">
        <v>169329</v>
      </c>
      <c r="M101" s="110">
        <v>33750</v>
      </c>
      <c r="N101" s="110">
        <v>0</v>
      </c>
      <c r="O101" s="110">
        <v>37500</v>
      </c>
      <c r="P101" s="110">
        <v>0</v>
      </c>
      <c r="Q101" s="110">
        <v>0</v>
      </c>
      <c r="R101" s="110">
        <f t="shared" si="17"/>
        <v>4472500</v>
      </c>
      <c r="S101" s="110">
        <v>427576</v>
      </c>
      <c r="T101" s="110">
        <v>0</v>
      </c>
      <c r="U101" s="110">
        <v>3505959</v>
      </c>
      <c r="V101" s="110">
        <v>374303</v>
      </c>
      <c r="W101" s="110">
        <v>0</v>
      </c>
      <c r="X101" s="110">
        <v>0</v>
      </c>
      <c r="Y101" s="110">
        <v>38630</v>
      </c>
      <c r="Z101" s="110">
        <v>63082</v>
      </c>
      <c r="AA101" s="110">
        <v>0</v>
      </c>
      <c r="AB101" s="110">
        <v>0</v>
      </c>
      <c r="AC101" s="110">
        <v>60750</v>
      </c>
      <c r="AD101" s="110">
        <v>0</v>
      </c>
      <c r="AE101" s="110">
        <v>0</v>
      </c>
      <c r="AF101" s="110">
        <v>2200</v>
      </c>
      <c r="AG101" s="110"/>
      <c r="AH101" s="110"/>
      <c r="AI101" s="110"/>
      <c r="AJ101" s="110">
        <v>200000</v>
      </c>
      <c r="AK101" s="110">
        <v>0</v>
      </c>
      <c r="AL101" s="110">
        <v>0</v>
      </c>
      <c r="AM101" s="121">
        <v>1923800</v>
      </c>
      <c r="AN101" s="110">
        <v>1923800</v>
      </c>
      <c r="AO101" s="121">
        <v>0</v>
      </c>
      <c r="AP101" s="110">
        <v>0</v>
      </c>
      <c r="AQ101" s="110">
        <v>0</v>
      </c>
      <c r="AR101" s="110">
        <v>0</v>
      </c>
      <c r="AS101" s="110">
        <v>112109</v>
      </c>
      <c r="AT101" s="110">
        <v>0</v>
      </c>
      <c r="AU101" s="110"/>
      <c r="AV101" s="110"/>
      <c r="AW101" s="110">
        <v>0</v>
      </c>
      <c r="AX101" s="110"/>
      <c r="AY101" s="110">
        <v>54106</v>
      </c>
      <c r="AZ101" s="110"/>
      <c r="BA101" s="110"/>
      <c r="BB101" s="110">
        <v>1757585</v>
      </c>
      <c r="BC101" s="110">
        <v>217962</v>
      </c>
      <c r="BD101" s="110">
        <v>0</v>
      </c>
      <c r="BE101" s="110">
        <v>1365989</v>
      </c>
      <c r="BF101" s="110"/>
      <c r="BG101" s="110">
        <v>0</v>
      </c>
      <c r="BH101" s="110"/>
      <c r="BI101" s="110">
        <v>173634</v>
      </c>
      <c r="BJ101" s="110"/>
      <c r="BK101" s="110"/>
      <c r="BL101" s="110">
        <v>0</v>
      </c>
      <c r="BM101" s="110"/>
      <c r="BN101" s="110">
        <v>0</v>
      </c>
      <c r="BO101" s="110"/>
      <c r="BP101" s="110"/>
      <c r="BQ101" s="110"/>
      <c r="BR101" s="110"/>
      <c r="BS101" s="110">
        <v>0</v>
      </c>
      <c r="BT101" s="110">
        <v>0</v>
      </c>
      <c r="BU101" s="110">
        <v>0</v>
      </c>
      <c r="BV101" s="114"/>
      <c r="BW101" s="114"/>
      <c r="BX101" s="114"/>
      <c r="BY101" s="114"/>
      <c r="BZ101" s="114"/>
      <c r="CA101" s="114"/>
    </row>
    <row r="102" spans="1:79" ht="18.75" x14ac:dyDescent="0.25">
      <c r="A102" s="133">
        <v>31</v>
      </c>
      <c r="B102" s="134" t="s">
        <v>169</v>
      </c>
      <c r="C102" s="99">
        <v>7821173</v>
      </c>
      <c r="D102" s="99">
        <f t="shared" si="12"/>
        <v>0</v>
      </c>
      <c r="E102" s="99">
        <v>5755580</v>
      </c>
      <c r="F102" s="99">
        <f t="shared" si="13"/>
        <v>5755580</v>
      </c>
      <c r="G102" s="110">
        <v>27220</v>
      </c>
      <c r="H102" s="110">
        <v>980000</v>
      </c>
      <c r="I102" s="110">
        <v>0</v>
      </c>
      <c r="J102" s="110">
        <v>0</v>
      </c>
      <c r="K102" s="110">
        <v>12531</v>
      </c>
      <c r="L102" s="110">
        <v>420000</v>
      </c>
      <c r="M102" s="110">
        <v>0</v>
      </c>
      <c r="N102" s="110">
        <v>0</v>
      </c>
      <c r="O102" s="110">
        <v>9500</v>
      </c>
      <c r="P102" s="110">
        <v>0</v>
      </c>
      <c r="Q102" s="110">
        <v>0</v>
      </c>
      <c r="R102" s="110">
        <f t="shared" si="17"/>
        <v>4178333</v>
      </c>
      <c r="S102" s="110">
        <v>465000</v>
      </c>
      <c r="T102" s="110">
        <v>0</v>
      </c>
      <c r="U102" s="110">
        <v>3387333</v>
      </c>
      <c r="V102" s="110">
        <v>231600</v>
      </c>
      <c r="W102" s="110">
        <v>0</v>
      </c>
      <c r="X102" s="110">
        <v>0</v>
      </c>
      <c r="Y102" s="110">
        <v>0</v>
      </c>
      <c r="Z102" s="110">
        <v>24400</v>
      </c>
      <c r="AA102" s="110">
        <v>0</v>
      </c>
      <c r="AB102" s="110">
        <v>0</v>
      </c>
      <c r="AC102" s="110">
        <v>20000</v>
      </c>
      <c r="AD102" s="110">
        <v>50000</v>
      </c>
      <c r="AE102" s="110">
        <v>0</v>
      </c>
      <c r="AF102" s="110">
        <v>0</v>
      </c>
      <c r="AG102" s="110"/>
      <c r="AH102" s="110"/>
      <c r="AI102" s="110"/>
      <c r="AJ102" s="110">
        <v>10000</v>
      </c>
      <c r="AK102" s="110">
        <v>97996</v>
      </c>
      <c r="AL102" s="110">
        <v>20000</v>
      </c>
      <c r="AM102" s="121">
        <v>2065593</v>
      </c>
      <c r="AN102" s="110">
        <v>2065593</v>
      </c>
      <c r="AO102" s="121">
        <v>0</v>
      </c>
      <c r="AP102" s="110">
        <v>0</v>
      </c>
      <c r="AQ102" s="110">
        <v>4504</v>
      </c>
      <c r="AR102" s="110">
        <v>0</v>
      </c>
      <c r="AS102" s="110">
        <v>50992</v>
      </c>
      <c r="AT102" s="110">
        <v>0</v>
      </c>
      <c r="AU102" s="110"/>
      <c r="AV102" s="110"/>
      <c r="AW102" s="110">
        <v>0</v>
      </c>
      <c r="AX102" s="110"/>
      <c r="AY102" s="110">
        <v>1662725</v>
      </c>
      <c r="AZ102" s="110"/>
      <c r="BA102" s="110"/>
      <c r="BB102" s="110">
        <v>347372</v>
      </c>
      <c r="BC102" s="110">
        <v>217113</v>
      </c>
      <c r="BD102" s="110">
        <v>0</v>
      </c>
      <c r="BE102" s="110">
        <v>28432</v>
      </c>
      <c r="BF102" s="110"/>
      <c r="BG102" s="110">
        <v>0</v>
      </c>
      <c r="BH102" s="110"/>
      <c r="BI102" s="110">
        <v>101827</v>
      </c>
      <c r="BJ102" s="110"/>
      <c r="BK102" s="110"/>
      <c r="BL102" s="110">
        <v>0</v>
      </c>
      <c r="BM102" s="110"/>
      <c r="BN102" s="110">
        <v>0</v>
      </c>
      <c r="BO102" s="110"/>
      <c r="BP102" s="110"/>
      <c r="BQ102" s="110"/>
      <c r="BR102" s="110"/>
      <c r="BS102" s="110">
        <v>0</v>
      </c>
      <c r="BT102" s="110">
        <v>0</v>
      </c>
      <c r="BU102" s="110">
        <v>0</v>
      </c>
      <c r="BV102" s="114"/>
      <c r="BW102" s="114"/>
      <c r="BX102" s="114"/>
      <c r="BY102" s="114"/>
      <c r="BZ102" s="114"/>
      <c r="CA102" s="114"/>
    </row>
    <row r="103" spans="1:79" ht="18.75" x14ac:dyDescent="0.25">
      <c r="A103" s="133">
        <v>32</v>
      </c>
      <c r="B103" s="134" t="s">
        <v>170</v>
      </c>
      <c r="C103" s="99">
        <v>5670170</v>
      </c>
      <c r="D103" s="99">
        <f t="shared" si="12"/>
        <v>1</v>
      </c>
      <c r="E103" s="99">
        <v>5340170</v>
      </c>
      <c r="F103" s="99">
        <f t="shared" si="13"/>
        <v>5340169</v>
      </c>
      <c r="G103" s="110">
        <v>29571</v>
      </c>
      <c r="H103" s="110">
        <v>0</v>
      </c>
      <c r="I103" s="110">
        <v>0</v>
      </c>
      <c r="J103" s="110">
        <v>106923</v>
      </c>
      <c r="K103" s="110">
        <v>0</v>
      </c>
      <c r="L103" s="110">
        <v>4204</v>
      </c>
      <c r="M103" s="110">
        <v>0</v>
      </c>
      <c r="N103" s="110">
        <v>104565</v>
      </c>
      <c r="O103" s="110">
        <v>0</v>
      </c>
      <c r="P103" s="110">
        <v>0</v>
      </c>
      <c r="Q103" s="110">
        <v>0</v>
      </c>
      <c r="R103" s="110">
        <f t="shared" si="17"/>
        <v>5059799</v>
      </c>
      <c r="S103" s="110">
        <v>459874</v>
      </c>
      <c r="T103" s="110">
        <v>0</v>
      </c>
      <c r="U103" s="110">
        <v>4599925</v>
      </c>
      <c r="V103" s="110">
        <v>0</v>
      </c>
      <c r="W103" s="110">
        <v>0</v>
      </c>
      <c r="X103" s="110">
        <v>0</v>
      </c>
      <c r="Y103" s="110">
        <v>0</v>
      </c>
      <c r="Z103" s="110">
        <v>0</v>
      </c>
      <c r="AA103" s="110">
        <v>0</v>
      </c>
      <c r="AB103" s="110">
        <v>0</v>
      </c>
      <c r="AC103" s="110">
        <v>0</v>
      </c>
      <c r="AD103" s="110">
        <v>0</v>
      </c>
      <c r="AE103" s="110">
        <v>0</v>
      </c>
      <c r="AF103" s="110">
        <v>0</v>
      </c>
      <c r="AG103" s="110"/>
      <c r="AH103" s="110"/>
      <c r="AI103" s="110"/>
      <c r="AJ103" s="110">
        <v>0</v>
      </c>
      <c r="AK103" s="110">
        <v>0</v>
      </c>
      <c r="AL103" s="110">
        <v>35107</v>
      </c>
      <c r="AM103" s="121">
        <v>330000</v>
      </c>
      <c r="AN103" s="110">
        <v>330000</v>
      </c>
      <c r="AO103" s="121">
        <v>0</v>
      </c>
      <c r="AP103" s="110">
        <v>0</v>
      </c>
      <c r="AQ103" s="110">
        <v>0</v>
      </c>
      <c r="AR103" s="110">
        <v>0</v>
      </c>
      <c r="AS103" s="110">
        <v>0</v>
      </c>
      <c r="AT103" s="110">
        <v>0</v>
      </c>
      <c r="AU103" s="110"/>
      <c r="AV103" s="110"/>
      <c r="AW103" s="110">
        <v>0</v>
      </c>
      <c r="AX103" s="110"/>
      <c r="AY103" s="110">
        <v>0</v>
      </c>
      <c r="AZ103" s="110"/>
      <c r="BA103" s="110"/>
      <c r="BB103" s="110">
        <v>330000</v>
      </c>
      <c r="BC103" s="110">
        <v>0</v>
      </c>
      <c r="BD103" s="110">
        <v>0</v>
      </c>
      <c r="BE103" s="110">
        <v>330000</v>
      </c>
      <c r="BF103" s="110"/>
      <c r="BG103" s="110">
        <v>0</v>
      </c>
      <c r="BH103" s="110"/>
      <c r="BI103" s="110">
        <v>0</v>
      </c>
      <c r="BJ103" s="110"/>
      <c r="BK103" s="110"/>
      <c r="BL103" s="110">
        <v>0</v>
      </c>
      <c r="BM103" s="110"/>
      <c r="BN103" s="110">
        <v>0</v>
      </c>
      <c r="BO103" s="110"/>
      <c r="BP103" s="110"/>
      <c r="BQ103" s="110"/>
      <c r="BR103" s="110"/>
      <c r="BS103" s="110">
        <v>0</v>
      </c>
      <c r="BT103" s="110">
        <v>0</v>
      </c>
      <c r="BU103" s="110">
        <v>0</v>
      </c>
      <c r="BV103" s="114"/>
      <c r="BW103" s="114"/>
      <c r="BX103" s="114"/>
      <c r="BY103" s="114"/>
      <c r="BZ103" s="114"/>
      <c r="CA103" s="114"/>
    </row>
    <row r="104" spans="1:79" ht="18.75" x14ac:dyDescent="0.25">
      <c r="A104" s="133">
        <v>33</v>
      </c>
      <c r="B104" s="134" t="s">
        <v>171</v>
      </c>
      <c r="C104" s="99">
        <v>7337692.8770000003</v>
      </c>
      <c r="D104" s="99">
        <f t="shared" si="12"/>
        <v>0</v>
      </c>
      <c r="E104" s="99">
        <v>5676969</v>
      </c>
      <c r="F104" s="99">
        <f t="shared" si="13"/>
        <v>5676969</v>
      </c>
      <c r="G104" s="110">
        <v>151409</v>
      </c>
      <c r="H104" s="110">
        <v>0</v>
      </c>
      <c r="I104" s="110">
        <v>0</v>
      </c>
      <c r="J104" s="110">
        <v>0</v>
      </c>
      <c r="K104" s="110">
        <v>28343</v>
      </c>
      <c r="L104" s="110">
        <v>105374</v>
      </c>
      <c r="M104" s="110">
        <v>0</v>
      </c>
      <c r="N104" s="110">
        <v>0</v>
      </c>
      <c r="O104" s="110">
        <v>0</v>
      </c>
      <c r="P104" s="110">
        <v>0</v>
      </c>
      <c r="Q104" s="110">
        <v>0</v>
      </c>
      <c r="R104" s="110">
        <f t="shared" si="17"/>
        <v>5391843</v>
      </c>
      <c r="S104" s="110">
        <v>622423</v>
      </c>
      <c r="T104" s="110">
        <v>279155</v>
      </c>
      <c r="U104" s="110">
        <v>3737856</v>
      </c>
      <c r="V104" s="110">
        <v>333425</v>
      </c>
      <c r="W104" s="110">
        <v>0</v>
      </c>
      <c r="X104" s="110">
        <v>36888</v>
      </c>
      <c r="Y104" s="110">
        <v>0</v>
      </c>
      <c r="Z104" s="110">
        <v>146500</v>
      </c>
      <c r="AA104" s="110">
        <v>0</v>
      </c>
      <c r="AB104" s="110">
        <v>0</v>
      </c>
      <c r="AC104" s="110">
        <v>235596</v>
      </c>
      <c r="AD104" s="110">
        <v>0</v>
      </c>
      <c r="AE104" s="110">
        <v>0</v>
      </c>
      <c r="AF104" s="110">
        <v>0</v>
      </c>
      <c r="AG104" s="110"/>
      <c r="AH104" s="110"/>
      <c r="AI104" s="110"/>
      <c r="AJ104" s="110">
        <v>0</v>
      </c>
      <c r="AK104" s="110">
        <v>0</v>
      </c>
      <c r="AL104" s="110">
        <v>0</v>
      </c>
      <c r="AM104" s="121">
        <v>1660724</v>
      </c>
      <c r="AN104" s="110">
        <v>1660723.8770000001</v>
      </c>
      <c r="AO104" s="121">
        <v>0</v>
      </c>
      <c r="AP104" s="110">
        <v>0</v>
      </c>
      <c r="AQ104" s="110">
        <v>0</v>
      </c>
      <c r="AR104" s="110">
        <v>0</v>
      </c>
      <c r="AS104" s="110">
        <v>72144</v>
      </c>
      <c r="AT104" s="110">
        <v>0</v>
      </c>
      <c r="AU104" s="110"/>
      <c r="AV104" s="110"/>
      <c r="AW104" s="110">
        <v>0</v>
      </c>
      <c r="AX104" s="110"/>
      <c r="AY104" s="110">
        <v>844764</v>
      </c>
      <c r="AZ104" s="110"/>
      <c r="BA104" s="110"/>
      <c r="BB104" s="110">
        <v>743816</v>
      </c>
      <c r="BC104" s="110">
        <v>78806</v>
      </c>
      <c r="BD104" s="110">
        <v>74633</v>
      </c>
      <c r="BE104" s="110">
        <v>590377</v>
      </c>
      <c r="BF104" s="110"/>
      <c r="BG104" s="110">
        <v>0</v>
      </c>
      <c r="BH104" s="110"/>
      <c r="BI104" s="110">
        <v>0</v>
      </c>
      <c r="BJ104" s="110"/>
      <c r="BK104" s="110"/>
      <c r="BL104" s="110">
        <v>0</v>
      </c>
      <c r="BM104" s="110"/>
      <c r="BN104" s="110">
        <v>0</v>
      </c>
      <c r="BO104" s="110"/>
      <c r="BP104" s="110"/>
      <c r="BQ104" s="110"/>
      <c r="BR104" s="110"/>
      <c r="BS104" s="110">
        <v>0</v>
      </c>
      <c r="BT104" s="110">
        <v>0</v>
      </c>
      <c r="BU104" s="110">
        <v>0</v>
      </c>
      <c r="BV104" s="114"/>
      <c r="BW104" s="114"/>
      <c r="BX104" s="114"/>
      <c r="BY104" s="114"/>
      <c r="BZ104" s="114"/>
      <c r="CA104" s="114"/>
    </row>
    <row r="105" spans="1:79" ht="18.75" x14ac:dyDescent="0.25">
      <c r="A105" s="133">
        <v>34</v>
      </c>
      <c r="B105" s="134" t="s">
        <v>172</v>
      </c>
      <c r="C105" s="99">
        <v>5126997</v>
      </c>
      <c r="D105" s="99">
        <f t="shared" si="12"/>
        <v>0</v>
      </c>
      <c r="E105" s="99">
        <v>4841844</v>
      </c>
      <c r="F105" s="99">
        <f t="shared" si="13"/>
        <v>4841844</v>
      </c>
      <c r="G105" s="110">
        <v>300000</v>
      </c>
      <c r="H105" s="110">
        <v>0</v>
      </c>
      <c r="I105" s="110">
        <v>0</v>
      </c>
      <c r="J105" s="110">
        <v>0</v>
      </c>
      <c r="K105" s="110">
        <v>436907</v>
      </c>
      <c r="L105" s="110">
        <v>200000</v>
      </c>
      <c r="M105" s="110">
        <v>0</v>
      </c>
      <c r="N105" s="110">
        <v>70000</v>
      </c>
      <c r="O105" s="110">
        <v>0</v>
      </c>
      <c r="P105" s="110">
        <v>0</v>
      </c>
      <c r="Q105" s="110">
        <v>0</v>
      </c>
      <c r="R105" s="110">
        <f t="shared" si="17"/>
        <v>3424000</v>
      </c>
      <c r="S105" s="110">
        <v>346000</v>
      </c>
      <c r="T105" s="110">
        <v>0</v>
      </c>
      <c r="U105" s="110">
        <v>2985000</v>
      </c>
      <c r="V105" s="110">
        <v>80000</v>
      </c>
      <c r="W105" s="110">
        <v>0</v>
      </c>
      <c r="X105" s="110">
        <v>0</v>
      </c>
      <c r="Y105" s="110">
        <v>0</v>
      </c>
      <c r="Z105" s="110">
        <v>13000</v>
      </c>
      <c r="AA105" s="110">
        <v>0</v>
      </c>
      <c r="AB105" s="110">
        <v>0</v>
      </c>
      <c r="AC105" s="110">
        <v>0</v>
      </c>
      <c r="AD105" s="110">
        <v>0</v>
      </c>
      <c r="AE105" s="110">
        <v>0</v>
      </c>
      <c r="AF105" s="110">
        <v>0</v>
      </c>
      <c r="AG105" s="110"/>
      <c r="AH105" s="110"/>
      <c r="AI105" s="110"/>
      <c r="AJ105" s="110">
        <v>50000</v>
      </c>
      <c r="AK105" s="110">
        <v>0</v>
      </c>
      <c r="AL105" s="110">
        <v>360937</v>
      </c>
      <c r="AM105" s="121">
        <v>285153</v>
      </c>
      <c r="AN105" s="110">
        <v>285153</v>
      </c>
      <c r="AO105" s="121">
        <v>0</v>
      </c>
      <c r="AP105" s="110">
        <v>0</v>
      </c>
      <c r="AQ105" s="110">
        <v>4400</v>
      </c>
      <c r="AR105" s="110">
        <v>0</v>
      </c>
      <c r="AS105" s="110">
        <v>52847</v>
      </c>
      <c r="AT105" s="110">
        <v>0</v>
      </c>
      <c r="AU105" s="110"/>
      <c r="AV105" s="110"/>
      <c r="AW105" s="110">
        <v>0</v>
      </c>
      <c r="AX105" s="110"/>
      <c r="AY105" s="110">
        <v>0</v>
      </c>
      <c r="AZ105" s="110"/>
      <c r="BA105" s="110"/>
      <c r="BB105" s="110">
        <v>202906</v>
      </c>
      <c r="BC105" s="110">
        <v>202906</v>
      </c>
      <c r="BD105" s="110">
        <v>0</v>
      </c>
      <c r="BE105" s="110">
        <v>0</v>
      </c>
      <c r="BF105" s="110"/>
      <c r="BG105" s="110">
        <v>0</v>
      </c>
      <c r="BH105" s="110"/>
      <c r="BI105" s="110">
        <v>0</v>
      </c>
      <c r="BJ105" s="110"/>
      <c r="BK105" s="110"/>
      <c r="BL105" s="110">
        <v>0</v>
      </c>
      <c r="BM105" s="110"/>
      <c r="BN105" s="110">
        <v>0</v>
      </c>
      <c r="BO105" s="110"/>
      <c r="BP105" s="110"/>
      <c r="BQ105" s="110"/>
      <c r="BR105" s="110"/>
      <c r="BS105" s="110">
        <v>25000</v>
      </c>
      <c r="BT105" s="110">
        <v>0</v>
      </c>
      <c r="BU105" s="110">
        <v>0</v>
      </c>
      <c r="BV105" s="114"/>
      <c r="BW105" s="114"/>
      <c r="BX105" s="114"/>
      <c r="BY105" s="114"/>
      <c r="BZ105" s="114"/>
      <c r="CA105" s="114"/>
    </row>
    <row r="106" spans="1:79" ht="18.75" x14ac:dyDescent="0.25">
      <c r="A106" s="133">
        <v>35</v>
      </c>
      <c r="B106" s="134" t="s">
        <v>173</v>
      </c>
      <c r="C106" s="99">
        <v>9217616</v>
      </c>
      <c r="D106" s="99">
        <f t="shared" si="12"/>
        <v>0</v>
      </c>
      <c r="E106" s="99">
        <v>7923916</v>
      </c>
      <c r="F106" s="99">
        <f t="shared" si="13"/>
        <v>7923916</v>
      </c>
      <c r="G106" s="110">
        <v>0</v>
      </c>
      <c r="H106" s="110">
        <v>0</v>
      </c>
      <c r="I106" s="110">
        <v>50000</v>
      </c>
      <c r="J106" s="110">
        <v>107000</v>
      </c>
      <c r="K106" s="110">
        <v>70000</v>
      </c>
      <c r="L106" s="110">
        <v>389</v>
      </c>
      <c r="M106" s="110">
        <v>0</v>
      </c>
      <c r="N106" s="110">
        <v>0</v>
      </c>
      <c r="O106" s="110">
        <v>59997</v>
      </c>
      <c r="P106" s="110">
        <v>0</v>
      </c>
      <c r="Q106" s="110">
        <v>0</v>
      </c>
      <c r="R106" s="110">
        <f t="shared" si="17"/>
        <v>7636530</v>
      </c>
      <c r="S106" s="110">
        <v>1023147</v>
      </c>
      <c r="T106" s="110">
        <v>0</v>
      </c>
      <c r="U106" s="110">
        <v>6503383</v>
      </c>
      <c r="V106" s="110">
        <v>110000</v>
      </c>
      <c r="W106" s="110">
        <v>0</v>
      </c>
      <c r="X106" s="110">
        <v>0</v>
      </c>
      <c r="Y106" s="110">
        <v>0</v>
      </c>
      <c r="Z106" s="110">
        <v>0</v>
      </c>
      <c r="AA106" s="110">
        <v>0</v>
      </c>
      <c r="AB106" s="110">
        <v>0</v>
      </c>
      <c r="AC106" s="110">
        <v>0</v>
      </c>
      <c r="AD106" s="110">
        <v>0</v>
      </c>
      <c r="AE106" s="110">
        <v>0</v>
      </c>
      <c r="AF106" s="110">
        <v>0</v>
      </c>
      <c r="AG106" s="110"/>
      <c r="AH106" s="110"/>
      <c r="AI106" s="110"/>
      <c r="AJ106" s="110">
        <v>0</v>
      </c>
      <c r="AK106" s="110">
        <v>0</v>
      </c>
      <c r="AL106" s="110">
        <v>0</v>
      </c>
      <c r="AM106" s="121">
        <v>1293700</v>
      </c>
      <c r="AN106" s="110">
        <v>1293700</v>
      </c>
      <c r="AO106" s="121">
        <v>0</v>
      </c>
      <c r="AP106" s="110">
        <v>0</v>
      </c>
      <c r="AQ106" s="110">
        <v>4883</v>
      </c>
      <c r="AR106" s="110">
        <v>0</v>
      </c>
      <c r="AS106" s="110">
        <v>69771</v>
      </c>
      <c r="AT106" s="110">
        <v>0</v>
      </c>
      <c r="AU106" s="110"/>
      <c r="AV106" s="110"/>
      <c r="AW106" s="110">
        <v>0</v>
      </c>
      <c r="AX106" s="110"/>
      <c r="AY106" s="110">
        <v>601079</v>
      </c>
      <c r="AZ106" s="110"/>
      <c r="BA106" s="110"/>
      <c r="BB106" s="110">
        <v>617967</v>
      </c>
      <c r="BC106" s="110">
        <v>62370</v>
      </c>
      <c r="BD106" s="110">
        <v>0</v>
      </c>
      <c r="BE106" s="110">
        <v>555597</v>
      </c>
      <c r="BF106" s="110"/>
      <c r="BG106" s="110">
        <v>0</v>
      </c>
      <c r="BH106" s="110"/>
      <c r="BI106" s="110">
        <v>0</v>
      </c>
      <c r="BJ106" s="110"/>
      <c r="BK106" s="110"/>
      <c r="BL106" s="110">
        <v>0</v>
      </c>
      <c r="BM106" s="110"/>
      <c r="BN106" s="110">
        <v>0</v>
      </c>
      <c r="BO106" s="110"/>
      <c r="BP106" s="110"/>
      <c r="BQ106" s="110"/>
      <c r="BR106" s="110"/>
      <c r="BS106" s="110">
        <v>0</v>
      </c>
      <c r="BT106" s="110">
        <v>0</v>
      </c>
      <c r="BU106" s="110">
        <v>0</v>
      </c>
      <c r="BV106" s="114"/>
      <c r="BW106" s="114"/>
      <c r="BX106" s="114"/>
      <c r="BY106" s="114"/>
      <c r="BZ106" s="114"/>
      <c r="CA106" s="114"/>
    </row>
    <row r="107" spans="1:79" ht="18.75" x14ac:dyDescent="0.25">
      <c r="A107" s="133">
        <v>36</v>
      </c>
      <c r="B107" s="134" t="s">
        <v>174</v>
      </c>
      <c r="C107" s="99">
        <v>5402195</v>
      </c>
      <c r="D107" s="99">
        <f t="shared" si="12"/>
        <v>0</v>
      </c>
      <c r="E107" s="99">
        <v>4819495</v>
      </c>
      <c r="F107" s="99">
        <f t="shared" si="13"/>
        <v>4819495</v>
      </c>
      <c r="G107" s="110">
        <v>0</v>
      </c>
      <c r="H107" s="110">
        <v>0</v>
      </c>
      <c r="I107" s="110">
        <v>0</v>
      </c>
      <c r="J107" s="110">
        <v>145000</v>
      </c>
      <c r="K107" s="110">
        <v>241000</v>
      </c>
      <c r="L107" s="110">
        <v>0</v>
      </c>
      <c r="M107" s="110">
        <v>0</v>
      </c>
      <c r="N107" s="110">
        <v>0</v>
      </c>
      <c r="O107" s="110">
        <v>0</v>
      </c>
      <c r="P107" s="110">
        <v>0</v>
      </c>
      <c r="Q107" s="110">
        <v>0</v>
      </c>
      <c r="R107" s="110">
        <f t="shared" si="17"/>
        <v>4433495</v>
      </c>
      <c r="S107" s="110">
        <v>963722</v>
      </c>
      <c r="T107" s="110">
        <v>0</v>
      </c>
      <c r="U107" s="110">
        <v>1562673</v>
      </c>
      <c r="V107" s="110">
        <v>1758000</v>
      </c>
      <c r="W107" s="110">
        <v>0</v>
      </c>
      <c r="X107" s="110">
        <v>0</v>
      </c>
      <c r="Y107" s="110">
        <v>2000</v>
      </c>
      <c r="Z107" s="110">
        <v>120100</v>
      </c>
      <c r="AA107" s="110">
        <v>0</v>
      </c>
      <c r="AB107" s="110">
        <v>0</v>
      </c>
      <c r="AC107" s="110">
        <v>27000</v>
      </c>
      <c r="AD107" s="110">
        <v>0</v>
      </c>
      <c r="AE107" s="110">
        <v>0</v>
      </c>
      <c r="AF107" s="110">
        <v>0</v>
      </c>
      <c r="AG107" s="110"/>
      <c r="AH107" s="110"/>
      <c r="AI107" s="110"/>
      <c r="AJ107" s="110">
        <v>0</v>
      </c>
      <c r="AK107" s="110">
        <v>0</v>
      </c>
      <c r="AL107" s="110">
        <v>0</v>
      </c>
      <c r="AM107" s="121">
        <v>582700</v>
      </c>
      <c r="AN107" s="110">
        <v>582700</v>
      </c>
      <c r="AO107" s="121">
        <v>0</v>
      </c>
      <c r="AP107" s="110">
        <v>0</v>
      </c>
      <c r="AQ107" s="110">
        <v>0</v>
      </c>
      <c r="AR107" s="110">
        <v>0</v>
      </c>
      <c r="AS107" s="110">
        <v>25789</v>
      </c>
      <c r="AT107" s="110">
        <v>0</v>
      </c>
      <c r="AU107" s="110"/>
      <c r="AV107" s="110"/>
      <c r="AW107" s="110">
        <v>0</v>
      </c>
      <c r="AX107" s="110"/>
      <c r="AY107" s="110">
        <v>59589</v>
      </c>
      <c r="AZ107" s="110"/>
      <c r="BA107" s="110"/>
      <c r="BB107" s="110">
        <v>497322</v>
      </c>
      <c r="BC107" s="110">
        <v>497322</v>
      </c>
      <c r="BD107" s="110">
        <v>0</v>
      </c>
      <c r="BE107" s="110">
        <v>0</v>
      </c>
      <c r="BF107" s="110"/>
      <c r="BG107" s="110">
        <v>0</v>
      </c>
      <c r="BH107" s="110"/>
      <c r="BI107" s="110">
        <v>0</v>
      </c>
      <c r="BJ107" s="110"/>
      <c r="BK107" s="110"/>
      <c r="BL107" s="110">
        <v>0</v>
      </c>
      <c r="BM107" s="110"/>
      <c r="BN107" s="110">
        <v>0</v>
      </c>
      <c r="BO107" s="110"/>
      <c r="BP107" s="110"/>
      <c r="BQ107" s="110"/>
      <c r="BR107" s="110"/>
      <c r="BS107" s="110">
        <v>0</v>
      </c>
      <c r="BT107" s="110">
        <v>0</v>
      </c>
      <c r="BU107" s="110">
        <v>0</v>
      </c>
      <c r="BV107" s="114"/>
      <c r="BW107" s="114"/>
      <c r="BX107" s="114"/>
      <c r="BY107" s="114"/>
      <c r="BZ107" s="114"/>
      <c r="CA107" s="114"/>
    </row>
    <row r="108" spans="1:79" ht="18.75" x14ac:dyDescent="0.25">
      <c r="A108" s="133">
        <v>37</v>
      </c>
      <c r="B108" s="134" t="s">
        <v>175</v>
      </c>
      <c r="C108" s="99">
        <v>4068900</v>
      </c>
      <c r="D108" s="99">
        <f t="shared" si="12"/>
        <v>0</v>
      </c>
      <c r="E108" s="99">
        <v>3677800</v>
      </c>
      <c r="F108" s="99">
        <f t="shared" si="13"/>
        <v>3677800</v>
      </c>
      <c r="G108" s="110">
        <v>93700</v>
      </c>
      <c r="H108" s="110">
        <v>0</v>
      </c>
      <c r="I108" s="110">
        <v>12500</v>
      </c>
      <c r="J108" s="110">
        <v>0</v>
      </c>
      <c r="K108" s="110">
        <v>215200</v>
      </c>
      <c r="L108" s="110">
        <v>0</v>
      </c>
      <c r="M108" s="110">
        <v>0</v>
      </c>
      <c r="N108" s="110">
        <v>0</v>
      </c>
      <c r="O108" s="110">
        <v>0</v>
      </c>
      <c r="P108" s="110">
        <v>0</v>
      </c>
      <c r="Q108" s="110">
        <v>0</v>
      </c>
      <c r="R108" s="110">
        <f t="shared" si="17"/>
        <v>3356400</v>
      </c>
      <c r="S108" s="110">
        <v>1277737</v>
      </c>
      <c r="T108" s="110">
        <v>0</v>
      </c>
      <c r="U108" s="110">
        <v>1454043</v>
      </c>
      <c r="V108" s="110">
        <v>624620</v>
      </c>
      <c r="W108" s="110">
        <v>0</v>
      </c>
      <c r="X108" s="110">
        <v>0</v>
      </c>
      <c r="Y108" s="110">
        <v>0</v>
      </c>
      <c r="Z108" s="110">
        <v>0</v>
      </c>
      <c r="AA108" s="110">
        <v>0</v>
      </c>
      <c r="AB108" s="110">
        <v>0</v>
      </c>
      <c r="AC108" s="110">
        <v>0</v>
      </c>
      <c r="AD108" s="110">
        <v>0</v>
      </c>
      <c r="AE108" s="110">
        <v>0</v>
      </c>
      <c r="AF108" s="110">
        <v>0</v>
      </c>
      <c r="AG108" s="110"/>
      <c r="AH108" s="110"/>
      <c r="AI108" s="110"/>
      <c r="AJ108" s="110">
        <v>0</v>
      </c>
      <c r="AK108" s="110">
        <v>0</v>
      </c>
      <c r="AL108" s="110">
        <v>0</v>
      </c>
      <c r="AM108" s="121">
        <v>391100</v>
      </c>
      <c r="AN108" s="110">
        <v>391100</v>
      </c>
      <c r="AO108" s="121">
        <v>0</v>
      </c>
      <c r="AP108" s="110">
        <v>0</v>
      </c>
      <c r="AQ108" s="110">
        <v>0</v>
      </c>
      <c r="AR108" s="110">
        <v>0</v>
      </c>
      <c r="AS108" s="110">
        <v>0</v>
      </c>
      <c r="AT108" s="110">
        <v>0</v>
      </c>
      <c r="AU108" s="110"/>
      <c r="AV108" s="110"/>
      <c r="AW108" s="110">
        <v>0</v>
      </c>
      <c r="AX108" s="110"/>
      <c r="AY108" s="110">
        <v>202868</v>
      </c>
      <c r="AZ108" s="110"/>
      <c r="BA108" s="110"/>
      <c r="BB108" s="110">
        <v>188232</v>
      </c>
      <c r="BC108" s="110">
        <v>188232</v>
      </c>
      <c r="BD108" s="110">
        <v>0</v>
      </c>
      <c r="BE108" s="110">
        <v>0</v>
      </c>
      <c r="BF108" s="110"/>
      <c r="BG108" s="110">
        <v>0</v>
      </c>
      <c r="BH108" s="110"/>
      <c r="BI108" s="110">
        <v>0</v>
      </c>
      <c r="BJ108" s="110"/>
      <c r="BK108" s="110"/>
      <c r="BL108" s="110">
        <v>0</v>
      </c>
      <c r="BM108" s="110"/>
      <c r="BN108" s="110">
        <v>0</v>
      </c>
      <c r="BO108" s="110"/>
      <c r="BP108" s="110"/>
      <c r="BQ108" s="110"/>
      <c r="BR108" s="110"/>
      <c r="BS108" s="110">
        <v>0</v>
      </c>
      <c r="BT108" s="110">
        <v>0</v>
      </c>
      <c r="BU108" s="110">
        <v>0</v>
      </c>
      <c r="BV108" s="114"/>
      <c r="BW108" s="114"/>
      <c r="BX108" s="114"/>
      <c r="BY108" s="114"/>
      <c r="BZ108" s="114"/>
      <c r="CA108" s="114"/>
    </row>
    <row r="109" spans="1:79" ht="18.75" x14ac:dyDescent="0.25">
      <c r="A109" s="133">
        <v>38</v>
      </c>
      <c r="B109" s="134" t="s">
        <v>176</v>
      </c>
      <c r="C109" s="99">
        <v>6834334</v>
      </c>
      <c r="D109" s="99">
        <f t="shared" si="12"/>
        <v>0</v>
      </c>
      <c r="E109" s="99">
        <v>4724110</v>
      </c>
      <c r="F109" s="99">
        <f t="shared" si="13"/>
        <v>4724110</v>
      </c>
      <c r="G109" s="110">
        <v>45000</v>
      </c>
      <c r="H109" s="110">
        <v>0</v>
      </c>
      <c r="I109" s="110">
        <v>0</v>
      </c>
      <c r="J109" s="110">
        <v>0</v>
      </c>
      <c r="K109" s="110">
        <v>78200</v>
      </c>
      <c r="L109" s="110">
        <v>0</v>
      </c>
      <c r="M109" s="110">
        <v>0</v>
      </c>
      <c r="N109" s="110">
        <v>0</v>
      </c>
      <c r="O109" s="110">
        <v>85960</v>
      </c>
      <c r="P109" s="110">
        <v>0</v>
      </c>
      <c r="Q109" s="110">
        <v>0</v>
      </c>
      <c r="R109" s="110">
        <f t="shared" si="17"/>
        <v>4514950</v>
      </c>
      <c r="S109" s="110">
        <v>2211946</v>
      </c>
      <c r="T109" s="110">
        <v>0</v>
      </c>
      <c r="U109" s="110">
        <v>2201740</v>
      </c>
      <c r="V109" s="110">
        <v>76200</v>
      </c>
      <c r="W109" s="110">
        <v>0</v>
      </c>
      <c r="X109" s="110">
        <v>25064</v>
      </c>
      <c r="Y109" s="110">
        <v>0</v>
      </c>
      <c r="Z109" s="110">
        <v>0</v>
      </c>
      <c r="AA109" s="110">
        <v>0</v>
      </c>
      <c r="AB109" s="110">
        <v>0</v>
      </c>
      <c r="AC109" s="110">
        <v>0</v>
      </c>
      <c r="AD109" s="110">
        <v>0</v>
      </c>
      <c r="AE109" s="110">
        <v>0</v>
      </c>
      <c r="AF109" s="110">
        <v>0</v>
      </c>
      <c r="AG109" s="110"/>
      <c r="AH109" s="110"/>
      <c r="AI109" s="110"/>
      <c r="AJ109" s="110">
        <v>0</v>
      </c>
      <c r="AK109" s="110">
        <v>0</v>
      </c>
      <c r="AL109" s="110">
        <v>0</v>
      </c>
      <c r="AM109" s="121">
        <v>2110224</v>
      </c>
      <c r="AN109" s="110">
        <v>2110224</v>
      </c>
      <c r="AO109" s="121">
        <v>0</v>
      </c>
      <c r="AP109" s="110">
        <v>0</v>
      </c>
      <c r="AQ109" s="110">
        <v>0</v>
      </c>
      <c r="AR109" s="110">
        <v>0</v>
      </c>
      <c r="AS109" s="110">
        <v>55724</v>
      </c>
      <c r="AT109" s="110">
        <v>0</v>
      </c>
      <c r="AU109" s="110"/>
      <c r="AV109" s="110"/>
      <c r="AW109" s="110">
        <v>0</v>
      </c>
      <c r="AX109" s="110"/>
      <c r="AY109" s="110">
        <v>1117000</v>
      </c>
      <c r="AZ109" s="110"/>
      <c r="BA109" s="110"/>
      <c r="BB109" s="110">
        <v>937500</v>
      </c>
      <c r="BC109" s="110">
        <v>937500</v>
      </c>
      <c r="BD109" s="110">
        <v>0</v>
      </c>
      <c r="BE109" s="110">
        <v>0</v>
      </c>
      <c r="BF109" s="110"/>
      <c r="BG109" s="110">
        <v>0</v>
      </c>
      <c r="BH109" s="110"/>
      <c r="BI109" s="110">
        <v>0</v>
      </c>
      <c r="BJ109" s="110"/>
      <c r="BK109" s="110"/>
      <c r="BL109" s="110">
        <v>0</v>
      </c>
      <c r="BM109" s="110"/>
      <c r="BN109" s="110">
        <v>0</v>
      </c>
      <c r="BO109" s="110"/>
      <c r="BP109" s="110"/>
      <c r="BQ109" s="110"/>
      <c r="BR109" s="110"/>
      <c r="BS109" s="110">
        <v>0</v>
      </c>
      <c r="BT109" s="110">
        <v>0</v>
      </c>
      <c r="BU109" s="110">
        <v>0</v>
      </c>
      <c r="BV109" s="114"/>
      <c r="BW109" s="114"/>
      <c r="BX109" s="114"/>
      <c r="BY109" s="114"/>
      <c r="BZ109" s="114"/>
      <c r="CA109" s="114"/>
    </row>
    <row r="110" spans="1:79" ht="18.75" x14ac:dyDescent="0.25">
      <c r="A110" s="133">
        <v>39</v>
      </c>
      <c r="B110" s="134" t="s">
        <v>177</v>
      </c>
      <c r="C110" s="99">
        <v>7031738</v>
      </c>
      <c r="D110" s="99">
        <f t="shared" si="12"/>
        <v>0</v>
      </c>
      <c r="E110" s="99">
        <v>6697238</v>
      </c>
      <c r="F110" s="99">
        <f t="shared" si="13"/>
        <v>6697238</v>
      </c>
      <c r="G110" s="110">
        <v>211000</v>
      </c>
      <c r="H110" s="110">
        <v>0</v>
      </c>
      <c r="I110" s="110">
        <v>0</v>
      </c>
      <c r="J110" s="110">
        <v>0</v>
      </c>
      <c r="K110" s="110">
        <v>0</v>
      </c>
      <c r="L110" s="110">
        <v>0</v>
      </c>
      <c r="M110" s="110">
        <v>0</v>
      </c>
      <c r="N110" s="110">
        <v>0</v>
      </c>
      <c r="O110" s="110">
        <v>0</v>
      </c>
      <c r="P110" s="110">
        <v>0</v>
      </c>
      <c r="Q110" s="110">
        <v>0</v>
      </c>
      <c r="R110" s="110">
        <f t="shared" si="17"/>
        <v>6486238</v>
      </c>
      <c r="S110" s="110">
        <v>1765545</v>
      </c>
      <c r="T110" s="110">
        <v>0</v>
      </c>
      <c r="U110" s="110">
        <v>4463516</v>
      </c>
      <c r="V110" s="110">
        <v>0</v>
      </c>
      <c r="W110" s="110">
        <v>0</v>
      </c>
      <c r="X110" s="110">
        <v>257177</v>
      </c>
      <c r="Y110" s="110">
        <v>0</v>
      </c>
      <c r="Z110" s="110">
        <v>0</v>
      </c>
      <c r="AA110" s="110">
        <v>0</v>
      </c>
      <c r="AB110" s="110">
        <v>0</v>
      </c>
      <c r="AC110" s="110">
        <v>0</v>
      </c>
      <c r="AD110" s="110">
        <v>0</v>
      </c>
      <c r="AE110" s="110">
        <v>0</v>
      </c>
      <c r="AF110" s="110">
        <v>0</v>
      </c>
      <c r="AG110" s="110"/>
      <c r="AH110" s="110"/>
      <c r="AI110" s="110"/>
      <c r="AJ110" s="110">
        <v>0</v>
      </c>
      <c r="AK110" s="110">
        <v>0</v>
      </c>
      <c r="AL110" s="110">
        <v>0</v>
      </c>
      <c r="AM110" s="121">
        <v>334500</v>
      </c>
      <c r="AN110" s="110">
        <v>334500</v>
      </c>
      <c r="AO110" s="121">
        <v>0</v>
      </c>
      <c r="AP110" s="110">
        <v>0</v>
      </c>
      <c r="AQ110" s="110">
        <v>0</v>
      </c>
      <c r="AR110" s="110">
        <v>0</v>
      </c>
      <c r="AS110" s="110">
        <v>0</v>
      </c>
      <c r="AT110" s="110">
        <v>0</v>
      </c>
      <c r="AU110" s="110"/>
      <c r="AV110" s="110"/>
      <c r="AW110" s="110">
        <v>0</v>
      </c>
      <c r="AX110" s="110"/>
      <c r="AY110" s="110">
        <v>0</v>
      </c>
      <c r="AZ110" s="110"/>
      <c r="BA110" s="110"/>
      <c r="BB110" s="110">
        <v>334500</v>
      </c>
      <c r="BC110" s="110">
        <v>334500</v>
      </c>
      <c r="BD110" s="110">
        <v>0</v>
      </c>
      <c r="BE110" s="110">
        <v>0</v>
      </c>
      <c r="BF110" s="110"/>
      <c r="BG110" s="110">
        <v>0</v>
      </c>
      <c r="BH110" s="110"/>
      <c r="BI110" s="110">
        <v>0</v>
      </c>
      <c r="BJ110" s="110"/>
      <c r="BK110" s="110"/>
      <c r="BL110" s="110">
        <v>0</v>
      </c>
      <c r="BM110" s="110"/>
      <c r="BN110" s="110">
        <v>0</v>
      </c>
      <c r="BO110" s="110"/>
      <c r="BP110" s="110"/>
      <c r="BQ110" s="110"/>
      <c r="BR110" s="110"/>
      <c r="BS110" s="110">
        <v>0</v>
      </c>
      <c r="BT110" s="110">
        <v>0</v>
      </c>
      <c r="BU110" s="110">
        <v>0</v>
      </c>
      <c r="BV110" s="114"/>
      <c r="BW110" s="114"/>
      <c r="BX110" s="114"/>
      <c r="BY110" s="114"/>
      <c r="BZ110" s="114"/>
      <c r="CA110" s="114"/>
    </row>
    <row r="111" spans="1:79" ht="19.5" x14ac:dyDescent="0.25">
      <c r="A111" s="131" t="s">
        <v>178</v>
      </c>
      <c r="B111" s="132" t="s">
        <v>179</v>
      </c>
      <c r="C111" s="140">
        <f t="shared" ref="C111:BP111" si="20">SUM(C112:C116)</f>
        <v>34483166.171000004</v>
      </c>
      <c r="D111" s="99">
        <f t="shared" si="12"/>
        <v>1</v>
      </c>
      <c r="E111" s="140">
        <v>30673980</v>
      </c>
      <c r="F111" s="140">
        <f t="shared" si="20"/>
        <v>30673979</v>
      </c>
      <c r="G111" s="140">
        <f t="shared" si="20"/>
        <v>747266</v>
      </c>
      <c r="H111" s="140">
        <f t="shared" si="20"/>
        <v>0</v>
      </c>
      <c r="I111" s="140">
        <f t="shared" si="20"/>
        <v>150818</v>
      </c>
      <c r="J111" s="140">
        <f t="shared" si="20"/>
        <v>0</v>
      </c>
      <c r="K111" s="140">
        <f t="shared" si="20"/>
        <v>1939194</v>
      </c>
      <c r="L111" s="140">
        <f t="shared" si="20"/>
        <v>134308</v>
      </c>
      <c r="M111" s="140">
        <f t="shared" si="20"/>
        <v>101000</v>
      </c>
      <c r="N111" s="140">
        <f t="shared" si="20"/>
        <v>130000</v>
      </c>
      <c r="O111" s="140">
        <f t="shared" si="20"/>
        <v>200000</v>
      </c>
      <c r="P111" s="140">
        <f t="shared" si="20"/>
        <v>0</v>
      </c>
      <c r="Q111" s="140">
        <f t="shared" si="20"/>
        <v>0</v>
      </c>
      <c r="R111" s="140">
        <f t="shared" si="17"/>
        <v>27102251</v>
      </c>
      <c r="S111" s="140">
        <f t="shared" si="20"/>
        <v>5492375</v>
      </c>
      <c r="T111" s="140">
        <f t="shared" si="20"/>
        <v>44636</v>
      </c>
      <c r="U111" s="140">
        <f t="shared" si="20"/>
        <v>20188588</v>
      </c>
      <c r="V111" s="140">
        <f t="shared" si="20"/>
        <v>524437</v>
      </c>
      <c r="W111" s="140">
        <f t="shared" si="20"/>
        <v>0</v>
      </c>
      <c r="X111" s="140">
        <f t="shared" si="20"/>
        <v>227684</v>
      </c>
      <c r="Y111" s="140">
        <f t="shared" si="20"/>
        <v>4000</v>
      </c>
      <c r="Z111" s="140">
        <f t="shared" si="20"/>
        <v>178689</v>
      </c>
      <c r="AA111" s="140">
        <f t="shared" si="20"/>
        <v>0</v>
      </c>
      <c r="AB111" s="140">
        <f t="shared" si="20"/>
        <v>0</v>
      </c>
      <c r="AC111" s="140">
        <f t="shared" si="20"/>
        <v>257000</v>
      </c>
      <c r="AD111" s="140">
        <f t="shared" si="20"/>
        <v>0</v>
      </c>
      <c r="AE111" s="140">
        <f t="shared" si="20"/>
        <v>139842</v>
      </c>
      <c r="AF111" s="140">
        <f t="shared" si="20"/>
        <v>45000</v>
      </c>
      <c r="AG111" s="140">
        <f t="shared" si="20"/>
        <v>0</v>
      </c>
      <c r="AH111" s="140">
        <f t="shared" si="20"/>
        <v>0</v>
      </c>
      <c r="AI111" s="140">
        <f t="shared" si="20"/>
        <v>0</v>
      </c>
      <c r="AJ111" s="140">
        <f t="shared" si="20"/>
        <v>0</v>
      </c>
      <c r="AK111" s="140">
        <f t="shared" si="20"/>
        <v>64136</v>
      </c>
      <c r="AL111" s="140">
        <f t="shared" si="20"/>
        <v>105006</v>
      </c>
      <c r="AM111" s="140">
        <f t="shared" si="20"/>
        <v>3809186</v>
      </c>
      <c r="AN111" s="140">
        <f t="shared" si="20"/>
        <v>3809186.1710000001</v>
      </c>
      <c r="AO111" s="140">
        <f t="shared" si="20"/>
        <v>0</v>
      </c>
      <c r="AP111" s="140">
        <f t="shared" si="20"/>
        <v>0</v>
      </c>
      <c r="AQ111" s="140">
        <f t="shared" si="20"/>
        <v>57725</v>
      </c>
      <c r="AR111" s="140">
        <f t="shared" si="20"/>
        <v>0</v>
      </c>
      <c r="AS111" s="140">
        <f t="shared" si="20"/>
        <v>0</v>
      </c>
      <c r="AT111" s="140">
        <f t="shared" si="20"/>
        <v>0</v>
      </c>
      <c r="AU111" s="140">
        <f t="shared" si="20"/>
        <v>0</v>
      </c>
      <c r="AV111" s="140">
        <f t="shared" si="20"/>
        <v>0</v>
      </c>
      <c r="AW111" s="140">
        <f t="shared" si="20"/>
        <v>0</v>
      </c>
      <c r="AX111" s="140">
        <f t="shared" si="20"/>
        <v>0</v>
      </c>
      <c r="AY111" s="140">
        <f t="shared" si="20"/>
        <v>0</v>
      </c>
      <c r="AZ111" s="140">
        <f t="shared" si="20"/>
        <v>0</v>
      </c>
      <c r="BA111" s="140">
        <f t="shared" si="20"/>
        <v>0</v>
      </c>
      <c r="BB111" s="140">
        <f t="shared" si="20"/>
        <v>3751461</v>
      </c>
      <c r="BC111" s="140">
        <f t="shared" si="20"/>
        <v>2624732</v>
      </c>
      <c r="BD111" s="140">
        <f t="shared" si="20"/>
        <v>0</v>
      </c>
      <c r="BE111" s="140">
        <f t="shared" si="20"/>
        <v>1126729</v>
      </c>
      <c r="BF111" s="140">
        <f t="shared" si="20"/>
        <v>0</v>
      </c>
      <c r="BG111" s="140">
        <f t="shared" si="20"/>
        <v>0</v>
      </c>
      <c r="BH111" s="140">
        <f t="shared" si="20"/>
        <v>0</v>
      </c>
      <c r="BI111" s="140">
        <f t="shared" si="20"/>
        <v>0</v>
      </c>
      <c r="BJ111" s="140">
        <f t="shared" si="20"/>
        <v>0</v>
      </c>
      <c r="BK111" s="140">
        <f t="shared" si="20"/>
        <v>0</v>
      </c>
      <c r="BL111" s="140">
        <f t="shared" si="20"/>
        <v>0</v>
      </c>
      <c r="BM111" s="140">
        <f t="shared" si="20"/>
        <v>0</v>
      </c>
      <c r="BN111" s="140">
        <f t="shared" si="20"/>
        <v>0</v>
      </c>
      <c r="BO111" s="140">
        <f t="shared" si="20"/>
        <v>0</v>
      </c>
      <c r="BP111" s="140">
        <f t="shared" si="20"/>
        <v>0</v>
      </c>
      <c r="BQ111" s="140">
        <f t="shared" ref="BQ111:BU111" si="21">SUM(BQ112:BQ116)</f>
        <v>0</v>
      </c>
      <c r="BR111" s="140">
        <f t="shared" si="21"/>
        <v>0</v>
      </c>
      <c r="BS111" s="140">
        <f t="shared" si="21"/>
        <v>0</v>
      </c>
      <c r="BT111" s="140">
        <f t="shared" si="21"/>
        <v>0</v>
      </c>
      <c r="BU111" s="140">
        <f t="shared" si="21"/>
        <v>0</v>
      </c>
      <c r="BV111" s="114"/>
      <c r="BW111" s="114"/>
      <c r="BX111" s="114"/>
      <c r="BY111" s="114"/>
      <c r="BZ111" s="114"/>
      <c r="CA111" s="114"/>
    </row>
    <row r="112" spans="1:79" ht="18.75" x14ac:dyDescent="0.25">
      <c r="A112" s="133">
        <v>40</v>
      </c>
      <c r="B112" s="134" t="s">
        <v>180</v>
      </c>
      <c r="C112" s="99">
        <v>7414099.1710000001</v>
      </c>
      <c r="D112" s="99">
        <f t="shared" si="12"/>
        <v>0</v>
      </c>
      <c r="E112" s="99">
        <v>6093513</v>
      </c>
      <c r="F112" s="99">
        <f t="shared" si="13"/>
        <v>6093513</v>
      </c>
      <c r="G112" s="110">
        <v>106735</v>
      </c>
      <c r="H112" s="110">
        <v>0</v>
      </c>
      <c r="I112" s="110">
        <v>100000</v>
      </c>
      <c r="J112" s="110">
        <v>0</v>
      </c>
      <c r="K112" s="110">
        <v>1098692</v>
      </c>
      <c r="L112" s="110">
        <v>133308</v>
      </c>
      <c r="M112" s="110">
        <v>0</v>
      </c>
      <c r="N112" s="110">
        <v>0</v>
      </c>
      <c r="O112" s="110">
        <v>0</v>
      </c>
      <c r="P112" s="110">
        <v>0</v>
      </c>
      <c r="Q112" s="110">
        <v>0</v>
      </c>
      <c r="R112" s="110">
        <f t="shared" si="17"/>
        <v>4635642</v>
      </c>
      <c r="S112" s="110">
        <v>945599</v>
      </c>
      <c r="T112" s="110">
        <v>12030</v>
      </c>
      <c r="U112" s="110">
        <v>3314889</v>
      </c>
      <c r="V112" s="110">
        <v>12000</v>
      </c>
      <c r="W112" s="110">
        <v>0</v>
      </c>
      <c r="X112" s="110">
        <v>9453</v>
      </c>
      <c r="Y112" s="110">
        <v>4000</v>
      </c>
      <c r="Z112" s="110">
        <v>137671</v>
      </c>
      <c r="AA112" s="110">
        <v>0</v>
      </c>
      <c r="AB112" s="110">
        <v>0</v>
      </c>
      <c r="AC112" s="110">
        <v>200000</v>
      </c>
      <c r="AD112" s="110">
        <v>0</v>
      </c>
      <c r="AE112" s="110">
        <v>0</v>
      </c>
      <c r="AF112" s="110">
        <v>0</v>
      </c>
      <c r="AG112" s="110"/>
      <c r="AH112" s="110"/>
      <c r="AI112" s="110"/>
      <c r="AJ112" s="110">
        <v>0</v>
      </c>
      <c r="AK112" s="110">
        <v>19136</v>
      </c>
      <c r="AL112" s="110">
        <v>0</v>
      </c>
      <c r="AM112" s="121">
        <v>1320586</v>
      </c>
      <c r="AN112" s="110">
        <v>1320586.1710000001</v>
      </c>
      <c r="AO112" s="121">
        <v>0</v>
      </c>
      <c r="AP112" s="110">
        <v>0</v>
      </c>
      <c r="AQ112" s="110">
        <v>4823</v>
      </c>
      <c r="AR112" s="110">
        <v>0</v>
      </c>
      <c r="AS112" s="110">
        <v>0</v>
      </c>
      <c r="AT112" s="110">
        <v>0</v>
      </c>
      <c r="AU112" s="110"/>
      <c r="AV112" s="110"/>
      <c r="AW112" s="110">
        <v>0</v>
      </c>
      <c r="AX112" s="110"/>
      <c r="AY112" s="110">
        <v>0</v>
      </c>
      <c r="AZ112" s="110"/>
      <c r="BA112" s="110"/>
      <c r="BB112" s="110">
        <v>1315763</v>
      </c>
      <c r="BC112" s="110">
        <v>1315763</v>
      </c>
      <c r="BD112" s="110">
        <v>0</v>
      </c>
      <c r="BE112" s="110">
        <v>0</v>
      </c>
      <c r="BF112" s="110"/>
      <c r="BG112" s="110">
        <v>0</v>
      </c>
      <c r="BH112" s="110"/>
      <c r="BI112" s="110">
        <v>0</v>
      </c>
      <c r="BJ112" s="110"/>
      <c r="BK112" s="110"/>
      <c r="BL112" s="110">
        <v>0</v>
      </c>
      <c r="BM112" s="110"/>
      <c r="BN112" s="110">
        <v>0</v>
      </c>
      <c r="BO112" s="110"/>
      <c r="BP112" s="110"/>
      <c r="BQ112" s="110"/>
      <c r="BR112" s="110"/>
      <c r="BS112" s="110">
        <v>0</v>
      </c>
      <c r="BT112" s="110">
        <v>0</v>
      </c>
      <c r="BU112" s="110">
        <v>0</v>
      </c>
      <c r="BV112" s="114"/>
      <c r="BW112" s="114"/>
      <c r="BX112" s="114"/>
      <c r="BY112" s="114"/>
      <c r="BZ112" s="114"/>
      <c r="CA112" s="114"/>
    </row>
    <row r="113" spans="1:79" ht="18.75" x14ac:dyDescent="0.25">
      <c r="A113" s="133">
        <v>41</v>
      </c>
      <c r="B113" s="134" t="s">
        <v>181</v>
      </c>
      <c r="C113" s="99">
        <v>6651185</v>
      </c>
      <c r="D113" s="99">
        <f t="shared" si="12"/>
        <v>1</v>
      </c>
      <c r="E113" s="99">
        <v>5876685</v>
      </c>
      <c r="F113" s="99">
        <f t="shared" si="13"/>
        <v>5876684</v>
      </c>
      <c r="G113" s="110">
        <v>9000</v>
      </c>
      <c r="H113" s="110">
        <v>0</v>
      </c>
      <c r="I113" s="110">
        <v>12000</v>
      </c>
      <c r="J113" s="110">
        <v>0</v>
      </c>
      <c r="K113" s="110">
        <v>770000</v>
      </c>
      <c r="L113" s="110">
        <v>0</v>
      </c>
      <c r="M113" s="110">
        <v>101000</v>
      </c>
      <c r="N113" s="110">
        <v>130000</v>
      </c>
      <c r="O113" s="110">
        <v>0</v>
      </c>
      <c r="P113" s="110">
        <v>0</v>
      </c>
      <c r="Q113" s="110">
        <v>0</v>
      </c>
      <c r="R113" s="110">
        <f t="shared" si="17"/>
        <v>4704678</v>
      </c>
      <c r="S113" s="110">
        <v>989722</v>
      </c>
      <c r="T113" s="110">
        <v>12606</v>
      </c>
      <c r="U113" s="110">
        <v>3123538</v>
      </c>
      <c r="V113" s="110">
        <v>362666</v>
      </c>
      <c r="W113" s="110">
        <v>0</v>
      </c>
      <c r="X113" s="110">
        <v>19304</v>
      </c>
      <c r="Y113" s="110">
        <v>0</v>
      </c>
      <c r="Z113" s="110">
        <v>0</v>
      </c>
      <c r="AA113" s="110">
        <v>0</v>
      </c>
      <c r="AB113" s="110">
        <v>0</v>
      </c>
      <c r="AC113" s="110">
        <v>57000</v>
      </c>
      <c r="AD113" s="110">
        <v>0</v>
      </c>
      <c r="AE113" s="110">
        <v>139842</v>
      </c>
      <c r="AF113" s="110">
        <v>0</v>
      </c>
      <c r="AG113" s="110"/>
      <c r="AH113" s="110"/>
      <c r="AI113" s="110"/>
      <c r="AJ113" s="110">
        <v>0</v>
      </c>
      <c r="AK113" s="110">
        <v>45000</v>
      </c>
      <c r="AL113" s="110">
        <v>105006</v>
      </c>
      <c r="AM113" s="121">
        <v>774500</v>
      </c>
      <c r="AN113" s="110">
        <v>774500</v>
      </c>
      <c r="AO113" s="121">
        <v>0</v>
      </c>
      <c r="AP113" s="110">
        <v>0</v>
      </c>
      <c r="AQ113" s="110">
        <v>52902</v>
      </c>
      <c r="AR113" s="110">
        <v>0</v>
      </c>
      <c r="AS113" s="110">
        <v>0</v>
      </c>
      <c r="AT113" s="110">
        <v>0</v>
      </c>
      <c r="AU113" s="110"/>
      <c r="AV113" s="110"/>
      <c r="AW113" s="110">
        <v>0</v>
      </c>
      <c r="AX113" s="110"/>
      <c r="AY113" s="110">
        <v>0</v>
      </c>
      <c r="AZ113" s="110"/>
      <c r="BA113" s="110"/>
      <c r="BB113" s="110">
        <v>721598</v>
      </c>
      <c r="BC113" s="110">
        <v>199742</v>
      </c>
      <c r="BD113" s="110">
        <v>0</v>
      </c>
      <c r="BE113" s="110">
        <v>521856</v>
      </c>
      <c r="BF113" s="110"/>
      <c r="BG113" s="110">
        <v>0</v>
      </c>
      <c r="BH113" s="110"/>
      <c r="BI113" s="110">
        <v>0</v>
      </c>
      <c r="BJ113" s="110"/>
      <c r="BK113" s="110"/>
      <c r="BL113" s="110">
        <v>0</v>
      </c>
      <c r="BM113" s="110"/>
      <c r="BN113" s="110">
        <v>0</v>
      </c>
      <c r="BO113" s="110"/>
      <c r="BP113" s="110"/>
      <c r="BQ113" s="110"/>
      <c r="BR113" s="110"/>
      <c r="BS113" s="110">
        <v>0</v>
      </c>
      <c r="BT113" s="110">
        <v>0</v>
      </c>
      <c r="BU113" s="110">
        <v>0</v>
      </c>
      <c r="BV113" s="114"/>
      <c r="BW113" s="114"/>
      <c r="BX113" s="114"/>
      <c r="BY113" s="114"/>
      <c r="BZ113" s="114"/>
      <c r="CA113" s="114"/>
    </row>
    <row r="114" spans="1:79" ht="18.75" x14ac:dyDescent="0.25">
      <c r="A114" s="133">
        <v>42</v>
      </c>
      <c r="B114" s="134" t="s">
        <v>182</v>
      </c>
      <c r="C114" s="99">
        <v>6218326</v>
      </c>
      <c r="D114" s="99">
        <f t="shared" si="12"/>
        <v>0</v>
      </c>
      <c r="E114" s="99">
        <v>5772326</v>
      </c>
      <c r="F114" s="99">
        <f t="shared" si="13"/>
        <v>5772326</v>
      </c>
      <c r="G114" s="110">
        <v>156000</v>
      </c>
      <c r="H114" s="110">
        <v>0</v>
      </c>
      <c r="I114" s="110">
        <v>0</v>
      </c>
      <c r="J114" s="110">
        <v>0</v>
      </c>
      <c r="K114" s="110">
        <v>0</v>
      </c>
      <c r="L114" s="110">
        <v>0</v>
      </c>
      <c r="M114" s="110">
        <v>0</v>
      </c>
      <c r="N114" s="110">
        <v>0</v>
      </c>
      <c r="O114" s="110">
        <v>200000</v>
      </c>
      <c r="P114" s="110">
        <v>0</v>
      </c>
      <c r="Q114" s="110">
        <v>0</v>
      </c>
      <c r="R114" s="110">
        <f t="shared" si="17"/>
        <v>5416326</v>
      </c>
      <c r="S114" s="110">
        <v>742771</v>
      </c>
      <c r="T114" s="110">
        <v>0</v>
      </c>
      <c r="U114" s="110">
        <v>4512444</v>
      </c>
      <c r="V114" s="110">
        <v>116111</v>
      </c>
      <c r="W114" s="110">
        <v>0</v>
      </c>
      <c r="X114" s="110">
        <v>0</v>
      </c>
      <c r="Y114" s="110">
        <v>0</v>
      </c>
      <c r="Z114" s="110">
        <v>0</v>
      </c>
      <c r="AA114" s="110">
        <v>0</v>
      </c>
      <c r="AB114" s="110">
        <v>0</v>
      </c>
      <c r="AC114" s="110">
        <v>0</v>
      </c>
      <c r="AD114" s="110">
        <v>0</v>
      </c>
      <c r="AE114" s="110">
        <v>0</v>
      </c>
      <c r="AF114" s="110">
        <v>45000</v>
      </c>
      <c r="AG114" s="110"/>
      <c r="AH114" s="110"/>
      <c r="AI114" s="110"/>
      <c r="AJ114" s="110">
        <v>0</v>
      </c>
      <c r="AK114" s="110">
        <v>0</v>
      </c>
      <c r="AL114" s="110">
        <v>0</v>
      </c>
      <c r="AM114" s="121">
        <v>446000</v>
      </c>
      <c r="AN114" s="110">
        <v>446000</v>
      </c>
      <c r="AO114" s="121">
        <v>0</v>
      </c>
      <c r="AP114" s="110">
        <v>0</v>
      </c>
      <c r="AQ114" s="110">
        <v>0</v>
      </c>
      <c r="AR114" s="110">
        <v>0</v>
      </c>
      <c r="AS114" s="110">
        <v>0</v>
      </c>
      <c r="AT114" s="110">
        <v>0</v>
      </c>
      <c r="AU114" s="110"/>
      <c r="AV114" s="110"/>
      <c r="AW114" s="110">
        <v>0</v>
      </c>
      <c r="AX114" s="110"/>
      <c r="AY114" s="110">
        <v>0</v>
      </c>
      <c r="AZ114" s="110"/>
      <c r="BA114" s="110"/>
      <c r="BB114" s="110">
        <v>446000</v>
      </c>
      <c r="BC114" s="110">
        <v>178515</v>
      </c>
      <c r="BD114" s="110">
        <v>0</v>
      </c>
      <c r="BE114" s="110">
        <v>267485</v>
      </c>
      <c r="BF114" s="110"/>
      <c r="BG114" s="110">
        <v>0</v>
      </c>
      <c r="BH114" s="110"/>
      <c r="BI114" s="110">
        <v>0</v>
      </c>
      <c r="BJ114" s="110"/>
      <c r="BK114" s="110"/>
      <c r="BL114" s="110">
        <v>0</v>
      </c>
      <c r="BM114" s="110"/>
      <c r="BN114" s="110">
        <v>0</v>
      </c>
      <c r="BO114" s="110"/>
      <c r="BP114" s="110"/>
      <c r="BQ114" s="110"/>
      <c r="BR114" s="110"/>
      <c r="BS114" s="110">
        <v>0</v>
      </c>
      <c r="BT114" s="110">
        <v>0</v>
      </c>
      <c r="BU114" s="110">
        <v>0</v>
      </c>
      <c r="BV114" s="114"/>
      <c r="BW114" s="114"/>
      <c r="BX114" s="114"/>
      <c r="BY114" s="114"/>
      <c r="BZ114" s="114"/>
      <c r="CA114" s="114"/>
    </row>
    <row r="115" spans="1:79" ht="18.75" x14ac:dyDescent="0.25">
      <c r="A115" s="133">
        <v>43</v>
      </c>
      <c r="B115" s="134" t="s">
        <v>183</v>
      </c>
      <c r="C115" s="99">
        <v>5842720</v>
      </c>
      <c r="D115" s="99">
        <f t="shared" si="12"/>
        <v>0</v>
      </c>
      <c r="E115" s="99">
        <v>5340420</v>
      </c>
      <c r="F115" s="99">
        <f t="shared" si="13"/>
        <v>5340420</v>
      </c>
      <c r="G115" s="110">
        <v>368531</v>
      </c>
      <c r="H115" s="110">
        <v>0</v>
      </c>
      <c r="I115" s="110">
        <v>38818</v>
      </c>
      <c r="J115" s="110">
        <v>0</v>
      </c>
      <c r="K115" s="110">
        <v>70502</v>
      </c>
      <c r="L115" s="110">
        <v>1000</v>
      </c>
      <c r="M115" s="110">
        <v>0</v>
      </c>
      <c r="N115" s="110">
        <v>0</v>
      </c>
      <c r="O115" s="110">
        <v>0</v>
      </c>
      <c r="P115" s="110">
        <v>0</v>
      </c>
      <c r="Q115" s="110">
        <v>0</v>
      </c>
      <c r="R115" s="110">
        <f t="shared" si="17"/>
        <v>4861569</v>
      </c>
      <c r="S115" s="110">
        <v>1110587</v>
      </c>
      <c r="T115" s="110">
        <v>20000</v>
      </c>
      <c r="U115" s="110">
        <v>3532055</v>
      </c>
      <c r="V115" s="110">
        <v>0</v>
      </c>
      <c r="W115" s="110">
        <v>0</v>
      </c>
      <c r="X115" s="110">
        <v>198927</v>
      </c>
      <c r="Y115" s="110">
        <v>0</v>
      </c>
      <c r="Z115" s="110">
        <v>0</v>
      </c>
      <c r="AA115" s="110">
        <v>0</v>
      </c>
      <c r="AB115" s="110">
        <v>0</v>
      </c>
      <c r="AC115" s="110">
        <v>0</v>
      </c>
      <c r="AD115" s="110">
        <v>0</v>
      </c>
      <c r="AE115" s="110">
        <v>0</v>
      </c>
      <c r="AF115" s="110">
        <v>0</v>
      </c>
      <c r="AG115" s="110"/>
      <c r="AH115" s="110"/>
      <c r="AI115" s="110"/>
      <c r="AJ115" s="110">
        <v>0</v>
      </c>
      <c r="AK115" s="110">
        <v>0</v>
      </c>
      <c r="AL115" s="110">
        <v>0</v>
      </c>
      <c r="AM115" s="121">
        <v>502300</v>
      </c>
      <c r="AN115" s="110">
        <v>502300</v>
      </c>
      <c r="AO115" s="121">
        <v>0</v>
      </c>
      <c r="AP115" s="110">
        <v>0</v>
      </c>
      <c r="AQ115" s="110">
        <v>0</v>
      </c>
      <c r="AR115" s="110">
        <v>0</v>
      </c>
      <c r="AS115" s="110">
        <v>0</v>
      </c>
      <c r="AT115" s="110">
        <v>0</v>
      </c>
      <c r="AU115" s="110"/>
      <c r="AV115" s="110"/>
      <c r="AW115" s="110">
        <v>0</v>
      </c>
      <c r="AX115" s="110"/>
      <c r="AY115" s="110">
        <v>0</v>
      </c>
      <c r="AZ115" s="110"/>
      <c r="BA115" s="110"/>
      <c r="BB115" s="110">
        <v>502300</v>
      </c>
      <c r="BC115" s="110">
        <v>164912</v>
      </c>
      <c r="BD115" s="110">
        <v>0</v>
      </c>
      <c r="BE115" s="110">
        <v>337388</v>
      </c>
      <c r="BF115" s="110"/>
      <c r="BG115" s="110">
        <v>0</v>
      </c>
      <c r="BH115" s="110"/>
      <c r="BI115" s="110">
        <v>0</v>
      </c>
      <c r="BJ115" s="110"/>
      <c r="BK115" s="110"/>
      <c r="BL115" s="110">
        <v>0</v>
      </c>
      <c r="BM115" s="110"/>
      <c r="BN115" s="110">
        <v>0</v>
      </c>
      <c r="BO115" s="110"/>
      <c r="BP115" s="110"/>
      <c r="BQ115" s="110"/>
      <c r="BR115" s="110"/>
      <c r="BS115" s="110">
        <v>0</v>
      </c>
      <c r="BT115" s="110">
        <v>0</v>
      </c>
      <c r="BU115" s="110">
        <v>0</v>
      </c>
      <c r="BV115" s="114"/>
      <c r="BW115" s="114"/>
      <c r="BX115" s="114"/>
      <c r="BY115" s="114"/>
      <c r="BZ115" s="114"/>
      <c r="CA115" s="114"/>
    </row>
    <row r="116" spans="1:79" ht="18.75" x14ac:dyDescent="0.25">
      <c r="A116" s="133">
        <v>44</v>
      </c>
      <c r="B116" s="134" t="s">
        <v>184</v>
      </c>
      <c r="C116" s="99">
        <v>8356836</v>
      </c>
      <c r="D116" s="99">
        <f t="shared" si="12"/>
        <v>0</v>
      </c>
      <c r="E116" s="99">
        <v>7591036</v>
      </c>
      <c r="F116" s="99">
        <f t="shared" si="13"/>
        <v>7591036</v>
      </c>
      <c r="G116" s="110">
        <v>107000</v>
      </c>
      <c r="H116" s="110">
        <v>0</v>
      </c>
      <c r="I116" s="110">
        <v>0</v>
      </c>
      <c r="J116" s="110">
        <v>0</v>
      </c>
      <c r="K116" s="110">
        <v>0</v>
      </c>
      <c r="L116" s="110">
        <v>0</v>
      </c>
      <c r="M116" s="110">
        <v>0</v>
      </c>
      <c r="N116" s="110">
        <v>0</v>
      </c>
      <c r="O116" s="110">
        <v>0</v>
      </c>
      <c r="P116" s="110">
        <v>0</v>
      </c>
      <c r="Q116" s="110">
        <v>0</v>
      </c>
      <c r="R116" s="110">
        <f t="shared" si="17"/>
        <v>7484036</v>
      </c>
      <c r="S116" s="110">
        <v>1703696</v>
      </c>
      <c r="T116" s="110">
        <v>0</v>
      </c>
      <c r="U116" s="110">
        <v>5705662</v>
      </c>
      <c r="V116" s="110">
        <v>33660</v>
      </c>
      <c r="W116" s="110">
        <v>0</v>
      </c>
      <c r="X116" s="110">
        <v>0</v>
      </c>
      <c r="Y116" s="110">
        <v>0</v>
      </c>
      <c r="Z116" s="110">
        <v>41018</v>
      </c>
      <c r="AA116" s="110">
        <v>0</v>
      </c>
      <c r="AB116" s="110">
        <v>0</v>
      </c>
      <c r="AC116" s="110">
        <v>0</v>
      </c>
      <c r="AD116" s="110">
        <v>0</v>
      </c>
      <c r="AE116" s="110">
        <v>0</v>
      </c>
      <c r="AF116" s="110">
        <v>0</v>
      </c>
      <c r="AG116" s="110"/>
      <c r="AH116" s="110"/>
      <c r="AI116" s="110"/>
      <c r="AJ116" s="110">
        <v>0</v>
      </c>
      <c r="AK116" s="110">
        <v>0</v>
      </c>
      <c r="AL116" s="110">
        <v>0</v>
      </c>
      <c r="AM116" s="121">
        <v>765800</v>
      </c>
      <c r="AN116" s="110">
        <v>765800</v>
      </c>
      <c r="AO116" s="121">
        <v>0</v>
      </c>
      <c r="AP116" s="110">
        <v>0</v>
      </c>
      <c r="AQ116" s="110">
        <v>0</v>
      </c>
      <c r="AR116" s="110">
        <v>0</v>
      </c>
      <c r="AS116" s="110">
        <v>0</v>
      </c>
      <c r="AT116" s="110">
        <v>0</v>
      </c>
      <c r="AU116" s="110"/>
      <c r="AV116" s="110"/>
      <c r="AW116" s="110">
        <v>0</v>
      </c>
      <c r="AX116" s="110"/>
      <c r="AY116" s="110">
        <v>0</v>
      </c>
      <c r="AZ116" s="110"/>
      <c r="BA116" s="110"/>
      <c r="BB116" s="110">
        <v>765800</v>
      </c>
      <c r="BC116" s="110">
        <v>765800</v>
      </c>
      <c r="BD116" s="110">
        <v>0</v>
      </c>
      <c r="BE116" s="110">
        <v>0</v>
      </c>
      <c r="BF116" s="110"/>
      <c r="BG116" s="110">
        <v>0</v>
      </c>
      <c r="BH116" s="110"/>
      <c r="BI116" s="110">
        <v>0</v>
      </c>
      <c r="BJ116" s="110"/>
      <c r="BK116" s="110"/>
      <c r="BL116" s="110">
        <v>0</v>
      </c>
      <c r="BM116" s="110"/>
      <c r="BN116" s="110">
        <v>0</v>
      </c>
      <c r="BO116" s="110"/>
      <c r="BP116" s="110"/>
      <c r="BQ116" s="110"/>
      <c r="BR116" s="110"/>
      <c r="BS116" s="110">
        <v>0</v>
      </c>
      <c r="BT116" s="110">
        <v>0</v>
      </c>
      <c r="BU116" s="110">
        <v>0</v>
      </c>
      <c r="BV116" s="114"/>
      <c r="BW116" s="114"/>
      <c r="BX116" s="114"/>
      <c r="BY116" s="114"/>
      <c r="BZ116" s="114"/>
      <c r="CA116" s="114"/>
    </row>
    <row r="117" spans="1:79" ht="19.5" x14ac:dyDescent="0.25">
      <c r="A117" s="131" t="s">
        <v>185</v>
      </c>
      <c r="B117" s="132" t="s">
        <v>186</v>
      </c>
      <c r="C117" s="139">
        <f t="shared" ref="C117" si="22">SUM(C118:C123)</f>
        <v>41268688</v>
      </c>
      <c r="D117" s="99">
        <f t="shared" si="12"/>
        <v>0</v>
      </c>
      <c r="E117" s="139">
        <v>31292636</v>
      </c>
      <c r="F117" s="9">
        <f t="shared" si="13"/>
        <v>31292636</v>
      </c>
      <c r="G117" s="9">
        <v>474819</v>
      </c>
      <c r="H117" s="9">
        <v>0</v>
      </c>
      <c r="I117" s="9">
        <v>0</v>
      </c>
      <c r="J117" s="9">
        <v>0</v>
      </c>
      <c r="K117" s="9">
        <v>432530</v>
      </c>
      <c r="L117" s="9">
        <v>0</v>
      </c>
      <c r="M117" s="9">
        <v>0</v>
      </c>
      <c r="N117" s="9">
        <v>0</v>
      </c>
      <c r="O117" s="9">
        <v>355550</v>
      </c>
      <c r="P117" s="9">
        <v>0</v>
      </c>
      <c r="Q117" s="9">
        <v>0</v>
      </c>
      <c r="R117" s="9">
        <f t="shared" si="17"/>
        <v>29997537</v>
      </c>
      <c r="S117" s="9">
        <v>2241838</v>
      </c>
      <c r="T117" s="9">
        <v>37712</v>
      </c>
      <c r="U117" s="9">
        <v>22729397</v>
      </c>
      <c r="V117" s="9">
        <v>950590</v>
      </c>
      <c r="W117" s="9">
        <v>0</v>
      </c>
      <c r="X117" s="9">
        <v>4038000</v>
      </c>
      <c r="Y117" s="9">
        <v>0</v>
      </c>
      <c r="Z117" s="9">
        <v>0</v>
      </c>
      <c r="AA117" s="9">
        <v>0</v>
      </c>
      <c r="AB117" s="9">
        <v>0</v>
      </c>
      <c r="AC117" s="9">
        <v>0</v>
      </c>
      <c r="AD117" s="9">
        <v>0</v>
      </c>
      <c r="AE117" s="9">
        <v>0</v>
      </c>
      <c r="AF117" s="9">
        <v>0</v>
      </c>
      <c r="AG117" s="9">
        <v>0</v>
      </c>
      <c r="AH117" s="9">
        <v>0</v>
      </c>
      <c r="AI117" s="9">
        <v>0</v>
      </c>
      <c r="AJ117" s="9">
        <v>0</v>
      </c>
      <c r="AK117" s="9">
        <v>32200</v>
      </c>
      <c r="AL117" s="9">
        <v>0</v>
      </c>
      <c r="AM117" s="121">
        <v>9976052</v>
      </c>
      <c r="AN117" s="9">
        <v>9976052</v>
      </c>
      <c r="AO117" s="9">
        <v>0</v>
      </c>
      <c r="AP117" s="9">
        <v>0</v>
      </c>
      <c r="AQ117" s="9">
        <v>218660</v>
      </c>
      <c r="AR117" s="9">
        <v>0</v>
      </c>
      <c r="AS117" s="9">
        <v>0</v>
      </c>
      <c r="AT117" s="9">
        <v>0</v>
      </c>
      <c r="AU117" s="9">
        <v>0</v>
      </c>
      <c r="AV117" s="9">
        <v>0</v>
      </c>
      <c r="AW117" s="9">
        <v>0</v>
      </c>
      <c r="AX117" s="9">
        <v>0</v>
      </c>
      <c r="AY117" s="9">
        <v>2738652</v>
      </c>
      <c r="AZ117" s="9">
        <v>0</v>
      </c>
      <c r="BA117" s="9">
        <v>0</v>
      </c>
      <c r="BB117" s="9">
        <v>7018740</v>
      </c>
      <c r="BC117" s="9">
        <v>0</v>
      </c>
      <c r="BD117" s="9">
        <v>0</v>
      </c>
      <c r="BE117" s="9">
        <v>4221190</v>
      </c>
      <c r="BF117" s="9">
        <v>0</v>
      </c>
      <c r="BG117" s="9">
        <v>2797550</v>
      </c>
      <c r="BH117" s="9">
        <v>0</v>
      </c>
      <c r="BI117" s="9">
        <v>0</v>
      </c>
      <c r="BJ117" s="9">
        <v>0</v>
      </c>
      <c r="BK117" s="9">
        <v>0</v>
      </c>
      <c r="BL117" s="9">
        <v>0</v>
      </c>
      <c r="BM117" s="9">
        <v>0</v>
      </c>
      <c r="BN117" s="9">
        <v>0</v>
      </c>
      <c r="BO117" s="9">
        <v>0</v>
      </c>
      <c r="BP117" s="9">
        <v>0</v>
      </c>
      <c r="BQ117" s="9">
        <v>0</v>
      </c>
      <c r="BR117" s="9">
        <v>0</v>
      </c>
      <c r="BS117" s="9">
        <v>0</v>
      </c>
      <c r="BT117" s="9">
        <v>0</v>
      </c>
      <c r="BU117" s="9">
        <v>0</v>
      </c>
      <c r="BV117" s="114"/>
      <c r="BW117" s="114"/>
      <c r="BX117" s="114"/>
      <c r="BY117" s="114"/>
      <c r="BZ117" s="114"/>
      <c r="CA117" s="114"/>
    </row>
    <row r="118" spans="1:79" ht="18.75" x14ac:dyDescent="0.25">
      <c r="A118" s="133">
        <v>45</v>
      </c>
      <c r="B118" s="134" t="s">
        <v>187</v>
      </c>
      <c r="C118" s="99">
        <v>13926300</v>
      </c>
      <c r="D118" s="99">
        <f t="shared" si="12"/>
        <v>0</v>
      </c>
      <c r="E118" s="99">
        <v>6957800</v>
      </c>
      <c r="F118" s="99">
        <f t="shared" si="13"/>
        <v>6957800</v>
      </c>
      <c r="G118" s="110">
        <v>0</v>
      </c>
      <c r="H118" s="110">
        <v>0</v>
      </c>
      <c r="I118" s="110">
        <v>0</v>
      </c>
      <c r="J118" s="110">
        <v>0</v>
      </c>
      <c r="K118" s="110">
        <v>432530</v>
      </c>
      <c r="L118" s="110">
        <v>0</v>
      </c>
      <c r="M118" s="110">
        <v>0</v>
      </c>
      <c r="N118" s="110">
        <v>0</v>
      </c>
      <c r="O118" s="110">
        <v>0</v>
      </c>
      <c r="P118" s="110">
        <v>0</v>
      </c>
      <c r="Q118" s="110">
        <v>0</v>
      </c>
      <c r="R118" s="110">
        <f t="shared" si="17"/>
        <v>6525270</v>
      </c>
      <c r="S118" s="110">
        <v>0</v>
      </c>
      <c r="T118" s="110">
        <v>0</v>
      </c>
      <c r="U118" s="110">
        <v>2487270</v>
      </c>
      <c r="V118" s="110">
        <v>0</v>
      </c>
      <c r="W118" s="110">
        <v>0</v>
      </c>
      <c r="X118" s="110">
        <v>4038000</v>
      </c>
      <c r="Y118" s="110">
        <v>0</v>
      </c>
      <c r="Z118" s="110">
        <v>0</v>
      </c>
      <c r="AA118" s="110">
        <v>0</v>
      </c>
      <c r="AB118" s="110">
        <v>0</v>
      </c>
      <c r="AC118" s="110">
        <v>0</v>
      </c>
      <c r="AD118" s="110">
        <v>0</v>
      </c>
      <c r="AE118" s="110">
        <v>0</v>
      </c>
      <c r="AF118" s="110">
        <v>0</v>
      </c>
      <c r="AG118" s="110"/>
      <c r="AH118" s="110"/>
      <c r="AI118" s="110"/>
      <c r="AJ118" s="110">
        <v>0</v>
      </c>
      <c r="AK118" s="110">
        <v>0</v>
      </c>
      <c r="AL118" s="110">
        <v>0</v>
      </c>
      <c r="AM118" s="121">
        <v>6968500</v>
      </c>
      <c r="AN118" s="110">
        <v>6968500</v>
      </c>
      <c r="AO118" s="121">
        <v>0</v>
      </c>
      <c r="AP118" s="110">
        <v>0</v>
      </c>
      <c r="AQ118" s="110">
        <v>218660</v>
      </c>
      <c r="AR118" s="110">
        <v>0</v>
      </c>
      <c r="AS118" s="110">
        <v>0</v>
      </c>
      <c r="AT118" s="110">
        <v>0</v>
      </c>
      <c r="AU118" s="110"/>
      <c r="AV118" s="110"/>
      <c r="AW118" s="110">
        <v>0</v>
      </c>
      <c r="AX118" s="110"/>
      <c r="AY118" s="110">
        <v>0</v>
      </c>
      <c r="AZ118" s="110"/>
      <c r="BA118" s="110"/>
      <c r="BB118" s="110">
        <v>6749840</v>
      </c>
      <c r="BC118" s="110">
        <v>0</v>
      </c>
      <c r="BD118" s="110">
        <v>0</v>
      </c>
      <c r="BE118" s="110">
        <v>3952290</v>
      </c>
      <c r="BF118" s="110"/>
      <c r="BG118" s="110">
        <v>2797550</v>
      </c>
      <c r="BH118" s="110"/>
      <c r="BI118" s="110">
        <v>0</v>
      </c>
      <c r="BJ118" s="110"/>
      <c r="BK118" s="110"/>
      <c r="BL118" s="110">
        <v>0</v>
      </c>
      <c r="BM118" s="110"/>
      <c r="BN118" s="110">
        <v>0</v>
      </c>
      <c r="BO118" s="110"/>
      <c r="BP118" s="110"/>
      <c r="BQ118" s="110"/>
      <c r="BR118" s="110"/>
      <c r="BS118" s="110">
        <v>0</v>
      </c>
      <c r="BT118" s="110">
        <v>0</v>
      </c>
      <c r="BU118" s="110">
        <v>0</v>
      </c>
      <c r="BV118" s="114"/>
      <c r="BW118" s="114"/>
      <c r="BX118" s="114"/>
      <c r="BY118" s="114"/>
      <c r="BZ118" s="114"/>
      <c r="CA118" s="114"/>
    </row>
    <row r="119" spans="1:79" ht="18.75" x14ac:dyDescent="0.25">
      <c r="A119" s="133">
        <v>46</v>
      </c>
      <c r="B119" s="134" t="s">
        <v>188</v>
      </c>
      <c r="C119" s="99">
        <v>11284500</v>
      </c>
      <c r="D119" s="99">
        <f t="shared" si="12"/>
        <v>0</v>
      </c>
      <c r="E119" s="99">
        <v>9251900</v>
      </c>
      <c r="F119" s="99">
        <f t="shared" si="13"/>
        <v>9251900</v>
      </c>
      <c r="G119" s="110">
        <v>0</v>
      </c>
      <c r="H119" s="110">
        <v>0</v>
      </c>
      <c r="I119" s="110">
        <v>0</v>
      </c>
      <c r="J119" s="110">
        <v>0</v>
      </c>
      <c r="K119" s="110">
        <v>0</v>
      </c>
      <c r="L119" s="110">
        <v>0</v>
      </c>
      <c r="M119" s="110">
        <v>0</v>
      </c>
      <c r="N119" s="110">
        <v>0</v>
      </c>
      <c r="O119" s="110">
        <v>235550</v>
      </c>
      <c r="P119" s="110">
        <v>0</v>
      </c>
      <c r="Q119" s="110">
        <v>0</v>
      </c>
      <c r="R119" s="110">
        <f t="shared" si="17"/>
        <v>8984150</v>
      </c>
      <c r="S119" s="110">
        <v>13450</v>
      </c>
      <c r="T119" s="110">
        <v>0</v>
      </c>
      <c r="U119" s="110">
        <v>8970700</v>
      </c>
      <c r="V119" s="110">
        <v>0</v>
      </c>
      <c r="W119" s="110">
        <v>0</v>
      </c>
      <c r="X119" s="110">
        <v>0</v>
      </c>
      <c r="Y119" s="110">
        <v>0</v>
      </c>
      <c r="Z119" s="110">
        <v>0</v>
      </c>
      <c r="AA119" s="110">
        <v>0</v>
      </c>
      <c r="AB119" s="110">
        <v>0</v>
      </c>
      <c r="AC119" s="110">
        <v>0</v>
      </c>
      <c r="AD119" s="110">
        <v>0</v>
      </c>
      <c r="AE119" s="110">
        <v>0</v>
      </c>
      <c r="AF119" s="110">
        <v>0</v>
      </c>
      <c r="AG119" s="110"/>
      <c r="AH119" s="110"/>
      <c r="AI119" s="110"/>
      <c r="AJ119" s="110">
        <v>0</v>
      </c>
      <c r="AK119" s="110">
        <v>32200</v>
      </c>
      <c r="AL119" s="110">
        <v>0</v>
      </c>
      <c r="AM119" s="121">
        <v>2032600</v>
      </c>
      <c r="AN119" s="110">
        <v>2032600</v>
      </c>
      <c r="AO119" s="121">
        <v>0</v>
      </c>
      <c r="AP119" s="110">
        <v>0</v>
      </c>
      <c r="AQ119" s="110">
        <v>0</v>
      </c>
      <c r="AR119" s="110">
        <v>0</v>
      </c>
      <c r="AS119" s="110">
        <v>0</v>
      </c>
      <c r="AT119" s="110">
        <v>0</v>
      </c>
      <c r="AU119" s="110"/>
      <c r="AV119" s="110"/>
      <c r="AW119" s="110">
        <v>0</v>
      </c>
      <c r="AX119" s="110"/>
      <c r="AY119" s="110">
        <v>2032600</v>
      </c>
      <c r="AZ119" s="110"/>
      <c r="BA119" s="110"/>
      <c r="BB119" s="110">
        <v>0</v>
      </c>
      <c r="BC119" s="110">
        <v>0</v>
      </c>
      <c r="BD119" s="110">
        <v>0</v>
      </c>
      <c r="BE119" s="110">
        <v>0</v>
      </c>
      <c r="BF119" s="110"/>
      <c r="BG119" s="110">
        <v>0</v>
      </c>
      <c r="BH119" s="110"/>
      <c r="BI119" s="110">
        <v>0</v>
      </c>
      <c r="BJ119" s="110"/>
      <c r="BK119" s="110"/>
      <c r="BL119" s="110">
        <v>0</v>
      </c>
      <c r="BM119" s="110"/>
      <c r="BN119" s="110">
        <v>0</v>
      </c>
      <c r="BO119" s="110"/>
      <c r="BP119" s="110"/>
      <c r="BQ119" s="110"/>
      <c r="BR119" s="110"/>
      <c r="BS119" s="110">
        <v>0</v>
      </c>
      <c r="BT119" s="110">
        <v>0</v>
      </c>
      <c r="BU119" s="110">
        <v>0</v>
      </c>
      <c r="BV119" s="114"/>
      <c r="BW119" s="114"/>
      <c r="BX119" s="114"/>
      <c r="BY119" s="114"/>
      <c r="BZ119" s="114"/>
      <c r="CA119" s="114"/>
    </row>
    <row r="120" spans="1:79" ht="18.75" x14ac:dyDescent="0.25">
      <c r="A120" s="133">
        <v>47</v>
      </c>
      <c r="B120" s="134" t="s">
        <v>189</v>
      </c>
      <c r="C120" s="99">
        <v>2621909</v>
      </c>
      <c r="D120" s="99">
        <f t="shared" si="12"/>
        <v>0</v>
      </c>
      <c r="E120" s="99">
        <v>2581800</v>
      </c>
      <c r="F120" s="99">
        <f t="shared" si="13"/>
        <v>2581800</v>
      </c>
      <c r="G120" s="110">
        <v>0</v>
      </c>
      <c r="H120" s="110">
        <v>0</v>
      </c>
      <c r="I120" s="110">
        <v>0</v>
      </c>
      <c r="J120" s="110">
        <v>0</v>
      </c>
      <c r="K120" s="110">
        <v>0</v>
      </c>
      <c r="L120" s="110">
        <v>0</v>
      </c>
      <c r="M120" s="110">
        <v>0</v>
      </c>
      <c r="N120" s="110">
        <v>0</v>
      </c>
      <c r="O120" s="110">
        <v>0</v>
      </c>
      <c r="P120" s="110">
        <v>0</v>
      </c>
      <c r="Q120" s="110">
        <v>0</v>
      </c>
      <c r="R120" s="110">
        <f t="shared" si="17"/>
        <v>2581800</v>
      </c>
      <c r="S120" s="110">
        <v>1639790</v>
      </c>
      <c r="T120" s="110">
        <v>0</v>
      </c>
      <c r="U120" s="110">
        <v>942010</v>
      </c>
      <c r="V120" s="110">
        <v>0</v>
      </c>
      <c r="W120" s="110">
        <v>0</v>
      </c>
      <c r="X120" s="110">
        <v>0</v>
      </c>
      <c r="Y120" s="110">
        <v>0</v>
      </c>
      <c r="Z120" s="110">
        <v>0</v>
      </c>
      <c r="AA120" s="110">
        <v>0</v>
      </c>
      <c r="AB120" s="110">
        <v>0</v>
      </c>
      <c r="AC120" s="110">
        <v>0</v>
      </c>
      <c r="AD120" s="110">
        <v>0</v>
      </c>
      <c r="AE120" s="110">
        <v>0</v>
      </c>
      <c r="AF120" s="110">
        <v>0</v>
      </c>
      <c r="AG120" s="110"/>
      <c r="AH120" s="110"/>
      <c r="AI120" s="110"/>
      <c r="AJ120" s="110">
        <v>0</v>
      </c>
      <c r="AK120" s="110">
        <v>0</v>
      </c>
      <c r="AL120" s="110">
        <v>0</v>
      </c>
      <c r="AM120" s="121">
        <v>40109</v>
      </c>
      <c r="AN120" s="110">
        <v>40109</v>
      </c>
      <c r="AO120" s="121">
        <v>0</v>
      </c>
      <c r="AP120" s="110">
        <v>0</v>
      </c>
      <c r="AQ120" s="110">
        <v>0</v>
      </c>
      <c r="AR120" s="110">
        <v>0</v>
      </c>
      <c r="AS120" s="110">
        <v>0</v>
      </c>
      <c r="AT120" s="110">
        <v>0</v>
      </c>
      <c r="AU120" s="110"/>
      <c r="AV120" s="110"/>
      <c r="AW120" s="110">
        <v>0</v>
      </c>
      <c r="AX120" s="110"/>
      <c r="AY120" s="110">
        <v>40109</v>
      </c>
      <c r="AZ120" s="110"/>
      <c r="BA120" s="110"/>
      <c r="BB120" s="110">
        <v>0</v>
      </c>
      <c r="BC120" s="110">
        <v>0</v>
      </c>
      <c r="BD120" s="110">
        <v>0</v>
      </c>
      <c r="BE120" s="110">
        <v>0</v>
      </c>
      <c r="BF120" s="110"/>
      <c r="BG120" s="110">
        <v>0</v>
      </c>
      <c r="BH120" s="110"/>
      <c r="BI120" s="110">
        <v>0</v>
      </c>
      <c r="BJ120" s="110"/>
      <c r="BK120" s="110"/>
      <c r="BL120" s="110">
        <v>0</v>
      </c>
      <c r="BM120" s="110"/>
      <c r="BN120" s="110">
        <v>0</v>
      </c>
      <c r="BO120" s="110"/>
      <c r="BP120" s="110"/>
      <c r="BQ120" s="110"/>
      <c r="BR120" s="110"/>
      <c r="BS120" s="110">
        <v>0</v>
      </c>
      <c r="BT120" s="110">
        <v>0</v>
      </c>
      <c r="BU120" s="110">
        <v>0</v>
      </c>
      <c r="BV120" s="114"/>
      <c r="BW120" s="114"/>
      <c r="BX120" s="114"/>
      <c r="BY120" s="114"/>
      <c r="BZ120" s="114"/>
      <c r="CA120" s="114"/>
    </row>
    <row r="121" spans="1:79" ht="18.75" x14ac:dyDescent="0.25">
      <c r="A121" s="133">
        <v>48</v>
      </c>
      <c r="B121" s="134" t="s">
        <v>190</v>
      </c>
      <c r="C121" s="99">
        <v>5031934</v>
      </c>
      <c r="D121" s="99">
        <f t="shared" si="12"/>
        <v>0</v>
      </c>
      <c r="E121" s="99">
        <v>4763034</v>
      </c>
      <c r="F121" s="99">
        <f t="shared" si="13"/>
        <v>4763034</v>
      </c>
      <c r="G121" s="110">
        <v>135000</v>
      </c>
      <c r="H121" s="110">
        <v>0</v>
      </c>
      <c r="I121" s="110">
        <v>0</v>
      </c>
      <c r="J121" s="110">
        <v>0</v>
      </c>
      <c r="K121" s="110">
        <v>0</v>
      </c>
      <c r="L121" s="110">
        <v>0</v>
      </c>
      <c r="M121" s="110">
        <v>0</v>
      </c>
      <c r="N121" s="110">
        <v>0</v>
      </c>
      <c r="O121" s="110">
        <v>0</v>
      </c>
      <c r="P121" s="110">
        <v>0</v>
      </c>
      <c r="Q121" s="110">
        <v>0</v>
      </c>
      <c r="R121" s="110">
        <f t="shared" si="17"/>
        <v>4628034</v>
      </c>
      <c r="S121" s="110">
        <v>168598</v>
      </c>
      <c r="T121" s="110">
        <v>37712</v>
      </c>
      <c r="U121" s="110">
        <v>3831534</v>
      </c>
      <c r="V121" s="110">
        <v>590190</v>
      </c>
      <c r="W121" s="110">
        <v>0</v>
      </c>
      <c r="X121" s="110">
        <v>0</v>
      </c>
      <c r="Y121" s="110">
        <v>0</v>
      </c>
      <c r="Z121" s="110">
        <v>0</v>
      </c>
      <c r="AA121" s="110">
        <v>0</v>
      </c>
      <c r="AB121" s="110">
        <v>0</v>
      </c>
      <c r="AC121" s="110">
        <v>0</v>
      </c>
      <c r="AD121" s="110">
        <v>0</v>
      </c>
      <c r="AE121" s="110">
        <v>0</v>
      </c>
      <c r="AF121" s="110">
        <v>0</v>
      </c>
      <c r="AG121" s="110"/>
      <c r="AH121" s="110"/>
      <c r="AI121" s="110"/>
      <c r="AJ121" s="110">
        <v>0</v>
      </c>
      <c r="AK121" s="110">
        <v>0</v>
      </c>
      <c r="AL121" s="110">
        <v>0</v>
      </c>
      <c r="AM121" s="121">
        <v>268900</v>
      </c>
      <c r="AN121" s="110">
        <v>268900</v>
      </c>
      <c r="AO121" s="121">
        <v>0</v>
      </c>
      <c r="AP121" s="110">
        <v>0</v>
      </c>
      <c r="AQ121" s="110">
        <v>0</v>
      </c>
      <c r="AR121" s="110">
        <v>0</v>
      </c>
      <c r="AS121" s="110">
        <v>0</v>
      </c>
      <c r="AT121" s="110">
        <v>0</v>
      </c>
      <c r="AU121" s="110"/>
      <c r="AV121" s="110"/>
      <c r="AW121" s="110">
        <v>0</v>
      </c>
      <c r="AX121" s="110"/>
      <c r="AY121" s="110">
        <v>0</v>
      </c>
      <c r="AZ121" s="110"/>
      <c r="BA121" s="110"/>
      <c r="BB121" s="110">
        <v>268900</v>
      </c>
      <c r="BC121" s="110">
        <v>0</v>
      </c>
      <c r="BD121" s="110">
        <v>0</v>
      </c>
      <c r="BE121" s="110">
        <v>268900</v>
      </c>
      <c r="BF121" s="110"/>
      <c r="BG121" s="110">
        <v>0</v>
      </c>
      <c r="BH121" s="110"/>
      <c r="BI121" s="110">
        <v>0</v>
      </c>
      <c r="BJ121" s="110"/>
      <c r="BK121" s="110"/>
      <c r="BL121" s="110">
        <v>0</v>
      </c>
      <c r="BM121" s="110"/>
      <c r="BN121" s="110">
        <v>0</v>
      </c>
      <c r="BO121" s="110"/>
      <c r="BP121" s="110"/>
      <c r="BQ121" s="110"/>
      <c r="BR121" s="110"/>
      <c r="BS121" s="110">
        <v>0</v>
      </c>
      <c r="BT121" s="110">
        <v>0</v>
      </c>
      <c r="BU121" s="110">
        <v>0</v>
      </c>
      <c r="BV121" s="114"/>
      <c r="BW121" s="114"/>
      <c r="BX121" s="114"/>
      <c r="BY121" s="114"/>
      <c r="BZ121" s="114"/>
      <c r="CA121" s="114"/>
    </row>
    <row r="122" spans="1:79" ht="18.75" x14ac:dyDescent="0.25">
      <c r="A122" s="133">
        <v>49</v>
      </c>
      <c r="B122" s="134" t="s">
        <v>191</v>
      </c>
      <c r="C122" s="99">
        <v>3888162</v>
      </c>
      <c r="D122" s="99">
        <f t="shared" si="12"/>
        <v>0</v>
      </c>
      <c r="E122" s="99">
        <v>3390219</v>
      </c>
      <c r="F122" s="99">
        <f t="shared" si="13"/>
        <v>3390219</v>
      </c>
      <c r="G122" s="110">
        <v>339819</v>
      </c>
      <c r="H122" s="110">
        <v>0</v>
      </c>
      <c r="I122" s="110">
        <v>0</v>
      </c>
      <c r="J122" s="110">
        <v>0</v>
      </c>
      <c r="K122" s="110">
        <v>0</v>
      </c>
      <c r="L122" s="110">
        <v>0</v>
      </c>
      <c r="M122" s="110">
        <v>0</v>
      </c>
      <c r="N122" s="110">
        <v>0</v>
      </c>
      <c r="O122" s="110">
        <v>120000</v>
      </c>
      <c r="P122" s="110">
        <v>0</v>
      </c>
      <c r="Q122" s="110">
        <v>0</v>
      </c>
      <c r="R122" s="110">
        <f t="shared" si="17"/>
        <v>2930400</v>
      </c>
      <c r="S122" s="110">
        <v>420000</v>
      </c>
      <c r="T122" s="110">
        <v>0</v>
      </c>
      <c r="U122" s="110">
        <v>2150000</v>
      </c>
      <c r="V122" s="110">
        <v>360400</v>
      </c>
      <c r="W122" s="110">
        <v>0</v>
      </c>
      <c r="X122" s="110">
        <v>0</v>
      </c>
      <c r="Y122" s="110">
        <v>0</v>
      </c>
      <c r="Z122" s="110">
        <v>0</v>
      </c>
      <c r="AA122" s="110">
        <v>0</v>
      </c>
      <c r="AB122" s="110">
        <v>0</v>
      </c>
      <c r="AC122" s="110">
        <v>0</v>
      </c>
      <c r="AD122" s="110">
        <v>0</v>
      </c>
      <c r="AE122" s="110">
        <v>0</v>
      </c>
      <c r="AF122" s="110">
        <v>0</v>
      </c>
      <c r="AG122" s="110"/>
      <c r="AH122" s="110"/>
      <c r="AI122" s="110"/>
      <c r="AJ122" s="110">
        <v>0</v>
      </c>
      <c r="AK122" s="110">
        <v>0</v>
      </c>
      <c r="AL122" s="110">
        <v>0</v>
      </c>
      <c r="AM122" s="121">
        <v>497943</v>
      </c>
      <c r="AN122" s="110">
        <v>497943</v>
      </c>
      <c r="AO122" s="121">
        <v>0</v>
      </c>
      <c r="AP122" s="110">
        <v>0</v>
      </c>
      <c r="AQ122" s="110">
        <v>0</v>
      </c>
      <c r="AR122" s="110">
        <v>0</v>
      </c>
      <c r="AS122" s="110">
        <v>0</v>
      </c>
      <c r="AT122" s="110">
        <v>0</v>
      </c>
      <c r="AU122" s="110"/>
      <c r="AV122" s="110"/>
      <c r="AW122" s="110">
        <v>0</v>
      </c>
      <c r="AX122" s="110"/>
      <c r="AY122" s="110">
        <v>497943</v>
      </c>
      <c r="AZ122" s="110"/>
      <c r="BA122" s="110"/>
      <c r="BB122" s="110">
        <v>0</v>
      </c>
      <c r="BC122" s="110">
        <v>0</v>
      </c>
      <c r="BD122" s="110">
        <v>0</v>
      </c>
      <c r="BE122" s="110">
        <v>0</v>
      </c>
      <c r="BF122" s="110"/>
      <c r="BG122" s="110">
        <v>0</v>
      </c>
      <c r="BH122" s="110"/>
      <c r="BI122" s="110">
        <v>0</v>
      </c>
      <c r="BJ122" s="110"/>
      <c r="BK122" s="110"/>
      <c r="BL122" s="110">
        <v>0</v>
      </c>
      <c r="BM122" s="110"/>
      <c r="BN122" s="110">
        <v>0</v>
      </c>
      <c r="BO122" s="110"/>
      <c r="BP122" s="110"/>
      <c r="BQ122" s="110"/>
      <c r="BR122" s="110"/>
      <c r="BS122" s="110">
        <v>0</v>
      </c>
      <c r="BT122" s="110">
        <v>0</v>
      </c>
      <c r="BU122" s="110">
        <v>0</v>
      </c>
      <c r="BV122" s="114"/>
      <c r="BW122" s="114"/>
      <c r="BX122" s="114"/>
      <c r="BY122" s="114"/>
      <c r="BZ122" s="114"/>
      <c r="CA122" s="114"/>
    </row>
    <row r="123" spans="1:79" ht="18.75" x14ac:dyDescent="0.25">
      <c r="A123" s="133">
        <v>50</v>
      </c>
      <c r="B123" s="134" t="s">
        <v>192</v>
      </c>
      <c r="C123" s="99">
        <v>4515883</v>
      </c>
      <c r="D123" s="99">
        <f t="shared" si="12"/>
        <v>0</v>
      </c>
      <c r="E123" s="99">
        <v>4347883</v>
      </c>
      <c r="F123" s="99">
        <f t="shared" si="13"/>
        <v>4347883</v>
      </c>
      <c r="G123" s="110">
        <v>0</v>
      </c>
      <c r="H123" s="110">
        <v>0</v>
      </c>
      <c r="I123" s="110">
        <v>0</v>
      </c>
      <c r="J123" s="110">
        <v>0</v>
      </c>
      <c r="K123" s="110">
        <v>0</v>
      </c>
      <c r="L123" s="110">
        <v>0</v>
      </c>
      <c r="M123" s="110">
        <v>0</v>
      </c>
      <c r="N123" s="110">
        <v>0</v>
      </c>
      <c r="O123" s="110">
        <v>0</v>
      </c>
      <c r="P123" s="110">
        <v>0</v>
      </c>
      <c r="Q123" s="110">
        <v>0</v>
      </c>
      <c r="R123" s="110">
        <f t="shared" si="17"/>
        <v>4347883</v>
      </c>
      <c r="S123" s="110">
        <v>0</v>
      </c>
      <c r="T123" s="110">
        <v>0</v>
      </c>
      <c r="U123" s="110">
        <v>4347883</v>
      </c>
      <c r="V123" s="110">
        <v>0</v>
      </c>
      <c r="W123" s="110">
        <v>0</v>
      </c>
      <c r="X123" s="110">
        <v>0</v>
      </c>
      <c r="Y123" s="110">
        <v>0</v>
      </c>
      <c r="Z123" s="110">
        <v>0</v>
      </c>
      <c r="AA123" s="110">
        <v>0</v>
      </c>
      <c r="AB123" s="110">
        <v>0</v>
      </c>
      <c r="AC123" s="110">
        <v>0</v>
      </c>
      <c r="AD123" s="110">
        <v>0</v>
      </c>
      <c r="AE123" s="110">
        <v>0</v>
      </c>
      <c r="AF123" s="110">
        <v>0</v>
      </c>
      <c r="AG123" s="110"/>
      <c r="AH123" s="110"/>
      <c r="AI123" s="110"/>
      <c r="AJ123" s="110">
        <v>0</v>
      </c>
      <c r="AK123" s="110">
        <v>0</v>
      </c>
      <c r="AL123" s="110">
        <v>0</v>
      </c>
      <c r="AM123" s="121">
        <v>168000</v>
      </c>
      <c r="AN123" s="110">
        <v>168000</v>
      </c>
      <c r="AO123" s="121">
        <v>0</v>
      </c>
      <c r="AP123" s="110">
        <v>0</v>
      </c>
      <c r="AQ123" s="110">
        <v>0</v>
      </c>
      <c r="AR123" s="110">
        <v>0</v>
      </c>
      <c r="AS123" s="110">
        <v>0</v>
      </c>
      <c r="AT123" s="110">
        <v>0</v>
      </c>
      <c r="AU123" s="110"/>
      <c r="AV123" s="110"/>
      <c r="AW123" s="110">
        <v>0</v>
      </c>
      <c r="AX123" s="110"/>
      <c r="AY123" s="110">
        <v>168000</v>
      </c>
      <c r="AZ123" s="110"/>
      <c r="BA123" s="110"/>
      <c r="BB123" s="110">
        <v>0</v>
      </c>
      <c r="BC123" s="110">
        <v>0</v>
      </c>
      <c r="BD123" s="110">
        <v>0</v>
      </c>
      <c r="BE123" s="110">
        <v>0</v>
      </c>
      <c r="BF123" s="110"/>
      <c r="BG123" s="110">
        <v>0</v>
      </c>
      <c r="BH123" s="110"/>
      <c r="BI123" s="110">
        <v>0</v>
      </c>
      <c r="BJ123" s="110"/>
      <c r="BK123" s="110"/>
      <c r="BL123" s="110">
        <v>0</v>
      </c>
      <c r="BM123" s="110"/>
      <c r="BN123" s="110">
        <v>0</v>
      </c>
      <c r="BO123" s="110"/>
      <c r="BP123" s="110"/>
      <c r="BQ123" s="110"/>
      <c r="BR123" s="110"/>
      <c r="BS123" s="110">
        <v>0</v>
      </c>
      <c r="BT123" s="110">
        <v>0</v>
      </c>
      <c r="BU123" s="110">
        <v>0</v>
      </c>
      <c r="BV123" s="114"/>
      <c r="BW123" s="114"/>
      <c r="BX123" s="114"/>
      <c r="BY123" s="114"/>
      <c r="BZ123" s="114"/>
      <c r="CA123" s="114"/>
    </row>
    <row r="124" spans="1:79" ht="19.5" x14ac:dyDescent="0.25">
      <c r="A124" s="131" t="s">
        <v>193</v>
      </c>
      <c r="B124" s="132" t="s">
        <v>194</v>
      </c>
      <c r="C124" s="140">
        <f t="shared" ref="C124:BP124" si="23">SUM(C125:C137)</f>
        <v>87079085</v>
      </c>
      <c r="D124" s="99">
        <f t="shared" si="12"/>
        <v>0</v>
      </c>
      <c r="E124" s="140">
        <v>73666257</v>
      </c>
      <c r="F124" s="140">
        <f t="shared" si="13"/>
        <v>73666257</v>
      </c>
      <c r="G124" s="140">
        <f t="shared" si="23"/>
        <v>1015000</v>
      </c>
      <c r="H124" s="140">
        <f t="shared" si="23"/>
        <v>0</v>
      </c>
      <c r="I124" s="140">
        <f t="shared" si="23"/>
        <v>156000</v>
      </c>
      <c r="J124" s="140">
        <f t="shared" si="23"/>
        <v>0</v>
      </c>
      <c r="K124" s="140">
        <f t="shared" si="23"/>
        <v>3688400</v>
      </c>
      <c r="L124" s="140">
        <f t="shared" si="23"/>
        <v>435634</v>
      </c>
      <c r="M124" s="140">
        <f t="shared" si="23"/>
        <v>0</v>
      </c>
      <c r="N124" s="140">
        <f t="shared" si="23"/>
        <v>0</v>
      </c>
      <c r="O124" s="140">
        <f t="shared" si="23"/>
        <v>2307145</v>
      </c>
      <c r="P124" s="140">
        <f t="shared" si="23"/>
        <v>0</v>
      </c>
      <c r="Q124" s="140">
        <f t="shared" si="23"/>
        <v>0</v>
      </c>
      <c r="R124" s="140">
        <f t="shared" si="17"/>
        <v>65498845</v>
      </c>
      <c r="S124" s="140">
        <f t="shared" si="23"/>
        <v>13863015</v>
      </c>
      <c r="T124" s="140">
        <f t="shared" si="23"/>
        <v>25000</v>
      </c>
      <c r="U124" s="140">
        <f t="shared" si="23"/>
        <v>48421147</v>
      </c>
      <c r="V124" s="140">
        <f t="shared" si="23"/>
        <v>1731335</v>
      </c>
      <c r="W124" s="140">
        <f t="shared" si="23"/>
        <v>116280</v>
      </c>
      <c r="X124" s="140">
        <f t="shared" si="23"/>
        <v>212856</v>
      </c>
      <c r="Y124" s="140">
        <f t="shared" si="23"/>
        <v>27280</v>
      </c>
      <c r="Z124" s="140">
        <f t="shared" si="23"/>
        <v>408193</v>
      </c>
      <c r="AA124" s="140">
        <f t="shared" si="23"/>
        <v>0</v>
      </c>
      <c r="AB124" s="140">
        <f t="shared" si="23"/>
        <v>0</v>
      </c>
      <c r="AC124" s="140">
        <f t="shared" si="23"/>
        <v>50000</v>
      </c>
      <c r="AD124" s="140">
        <f t="shared" si="23"/>
        <v>0</v>
      </c>
      <c r="AE124" s="140">
        <f t="shared" si="23"/>
        <v>560239</v>
      </c>
      <c r="AF124" s="140">
        <f t="shared" si="23"/>
        <v>83500</v>
      </c>
      <c r="AG124" s="140">
        <f t="shared" si="23"/>
        <v>0</v>
      </c>
      <c r="AH124" s="140">
        <f t="shared" si="23"/>
        <v>0</v>
      </c>
      <c r="AI124" s="140">
        <f t="shared" si="23"/>
        <v>0</v>
      </c>
      <c r="AJ124" s="140">
        <f t="shared" si="23"/>
        <v>461613</v>
      </c>
      <c r="AK124" s="140">
        <f t="shared" si="23"/>
        <v>74500</v>
      </c>
      <c r="AL124" s="140">
        <f t="shared" si="23"/>
        <v>29120</v>
      </c>
      <c r="AM124" s="140">
        <f t="shared" si="23"/>
        <v>13412828</v>
      </c>
      <c r="AN124" s="140">
        <f t="shared" si="23"/>
        <v>13412828</v>
      </c>
      <c r="AO124" s="140">
        <f t="shared" si="23"/>
        <v>0</v>
      </c>
      <c r="AP124" s="140">
        <f t="shared" si="23"/>
        <v>0</v>
      </c>
      <c r="AQ124" s="140">
        <f t="shared" si="23"/>
        <v>0</v>
      </c>
      <c r="AR124" s="140">
        <f t="shared" si="23"/>
        <v>0</v>
      </c>
      <c r="AS124" s="140">
        <f t="shared" si="23"/>
        <v>2926913</v>
      </c>
      <c r="AT124" s="140">
        <f t="shared" si="23"/>
        <v>69130</v>
      </c>
      <c r="AU124" s="140">
        <f t="shared" si="23"/>
        <v>0</v>
      </c>
      <c r="AV124" s="140">
        <f t="shared" si="23"/>
        <v>0</v>
      </c>
      <c r="AW124" s="140">
        <f t="shared" si="23"/>
        <v>0</v>
      </c>
      <c r="AX124" s="140">
        <f t="shared" si="23"/>
        <v>0</v>
      </c>
      <c r="AY124" s="140">
        <f t="shared" si="23"/>
        <v>795848</v>
      </c>
      <c r="AZ124" s="140">
        <f t="shared" si="23"/>
        <v>0</v>
      </c>
      <c r="BA124" s="140">
        <f t="shared" si="23"/>
        <v>0</v>
      </c>
      <c r="BB124" s="140">
        <f t="shared" si="23"/>
        <v>9620937</v>
      </c>
      <c r="BC124" s="140">
        <f t="shared" si="23"/>
        <v>3524042</v>
      </c>
      <c r="BD124" s="140">
        <f t="shared" si="23"/>
        <v>34000</v>
      </c>
      <c r="BE124" s="140">
        <f t="shared" si="23"/>
        <v>177388</v>
      </c>
      <c r="BF124" s="140">
        <f t="shared" si="23"/>
        <v>0</v>
      </c>
      <c r="BG124" s="140">
        <f t="shared" si="23"/>
        <v>441588</v>
      </c>
      <c r="BH124" s="140">
        <f t="shared" si="23"/>
        <v>0</v>
      </c>
      <c r="BI124" s="140">
        <f t="shared" si="23"/>
        <v>0</v>
      </c>
      <c r="BJ124" s="140">
        <f t="shared" si="23"/>
        <v>0</v>
      </c>
      <c r="BK124" s="140">
        <f t="shared" si="23"/>
        <v>0</v>
      </c>
      <c r="BL124" s="140">
        <f t="shared" si="23"/>
        <v>35300</v>
      </c>
      <c r="BM124" s="140">
        <f t="shared" si="23"/>
        <v>0</v>
      </c>
      <c r="BN124" s="140">
        <f t="shared" si="23"/>
        <v>5408619</v>
      </c>
      <c r="BO124" s="140">
        <f t="shared" si="23"/>
        <v>0</v>
      </c>
      <c r="BP124" s="140">
        <f t="shared" si="23"/>
        <v>0</v>
      </c>
      <c r="BQ124" s="140">
        <f t="shared" ref="BQ124:BU124" si="24">SUM(BQ125:BQ137)</f>
        <v>0</v>
      </c>
      <c r="BR124" s="140">
        <f t="shared" si="24"/>
        <v>0</v>
      </c>
      <c r="BS124" s="140">
        <f t="shared" si="24"/>
        <v>0</v>
      </c>
      <c r="BT124" s="140">
        <f t="shared" si="24"/>
        <v>0</v>
      </c>
      <c r="BU124" s="140">
        <f t="shared" si="24"/>
        <v>0</v>
      </c>
      <c r="BV124" s="114"/>
      <c r="BW124" s="114"/>
      <c r="BX124" s="114"/>
      <c r="BY124" s="114"/>
      <c r="BZ124" s="114"/>
      <c r="CA124" s="114"/>
    </row>
    <row r="125" spans="1:79" ht="18.75" x14ac:dyDescent="0.25">
      <c r="A125" s="133">
        <v>51</v>
      </c>
      <c r="B125" s="134" t="s">
        <v>195</v>
      </c>
      <c r="C125" s="99">
        <v>5026391</v>
      </c>
      <c r="D125" s="99">
        <f t="shared" si="12"/>
        <v>0</v>
      </c>
      <c r="E125" s="99">
        <v>4788727</v>
      </c>
      <c r="F125" s="99">
        <f t="shared" si="13"/>
        <v>4788727</v>
      </c>
      <c r="G125" s="110">
        <v>0</v>
      </c>
      <c r="H125" s="110">
        <v>0</v>
      </c>
      <c r="I125" s="110">
        <v>0</v>
      </c>
      <c r="J125" s="110">
        <v>0</v>
      </c>
      <c r="K125" s="110">
        <v>410000</v>
      </c>
      <c r="L125" s="110">
        <v>0</v>
      </c>
      <c r="M125" s="110">
        <v>0</v>
      </c>
      <c r="N125" s="110">
        <v>0</v>
      </c>
      <c r="O125" s="110">
        <v>0</v>
      </c>
      <c r="P125" s="110">
        <v>0</v>
      </c>
      <c r="Q125" s="110">
        <v>0</v>
      </c>
      <c r="R125" s="110">
        <f t="shared" si="17"/>
        <v>4352657</v>
      </c>
      <c r="S125" s="110">
        <v>1362127</v>
      </c>
      <c r="T125" s="110">
        <v>0</v>
      </c>
      <c r="U125" s="110">
        <v>2990530</v>
      </c>
      <c r="V125" s="110">
        <v>0</v>
      </c>
      <c r="W125" s="110">
        <v>0</v>
      </c>
      <c r="X125" s="110">
        <v>0</v>
      </c>
      <c r="Y125" s="110">
        <v>0</v>
      </c>
      <c r="Z125" s="110">
        <v>0</v>
      </c>
      <c r="AA125" s="110">
        <v>0</v>
      </c>
      <c r="AB125" s="110">
        <v>0</v>
      </c>
      <c r="AC125" s="110">
        <v>0</v>
      </c>
      <c r="AD125" s="110">
        <v>0</v>
      </c>
      <c r="AE125" s="110">
        <v>0</v>
      </c>
      <c r="AF125" s="110">
        <v>0</v>
      </c>
      <c r="AG125" s="110"/>
      <c r="AH125" s="110"/>
      <c r="AI125" s="110"/>
      <c r="AJ125" s="110">
        <v>26070</v>
      </c>
      <c r="AK125" s="110">
        <v>0</v>
      </c>
      <c r="AL125" s="110">
        <v>0</v>
      </c>
      <c r="AM125" s="121">
        <v>237664</v>
      </c>
      <c r="AN125" s="110">
        <v>237664</v>
      </c>
      <c r="AO125" s="121">
        <v>0</v>
      </c>
      <c r="AP125" s="110">
        <v>0</v>
      </c>
      <c r="AQ125" s="110">
        <v>0</v>
      </c>
      <c r="AR125" s="110">
        <v>0</v>
      </c>
      <c r="AS125" s="110">
        <v>11200</v>
      </c>
      <c r="AT125" s="110">
        <v>0</v>
      </c>
      <c r="AU125" s="110"/>
      <c r="AV125" s="110"/>
      <c r="AW125" s="110">
        <v>0</v>
      </c>
      <c r="AX125" s="110"/>
      <c r="AY125" s="110">
        <v>47964</v>
      </c>
      <c r="AZ125" s="110"/>
      <c r="BA125" s="110"/>
      <c r="BB125" s="110">
        <v>178500</v>
      </c>
      <c r="BC125" s="110">
        <v>50000</v>
      </c>
      <c r="BD125" s="110">
        <v>0</v>
      </c>
      <c r="BE125" s="110">
        <v>128500</v>
      </c>
      <c r="BF125" s="110"/>
      <c r="BG125" s="110">
        <v>0</v>
      </c>
      <c r="BH125" s="110"/>
      <c r="BI125" s="110">
        <v>0</v>
      </c>
      <c r="BJ125" s="110"/>
      <c r="BK125" s="110"/>
      <c r="BL125" s="110">
        <v>0</v>
      </c>
      <c r="BM125" s="110"/>
      <c r="BN125" s="110">
        <v>0</v>
      </c>
      <c r="BO125" s="110"/>
      <c r="BP125" s="110"/>
      <c r="BQ125" s="110"/>
      <c r="BR125" s="110"/>
      <c r="BS125" s="110">
        <v>0</v>
      </c>
      <c r="BT125" s="110">
        <v>0</v>
      </c>
      <c r="BU125" s="110">
        <v>0</v>
      </c>
      <c r="BV125" s="114"/>
      <c r="BW125" s="114"/>
      <c r="BX125" s="114"/>
      <c r="BY125" s="114"/>
      <c r="BZ125" s="114"/>
      <c r="CA125" s="114"/>
    </row>
    <row r="126" spans="1:79" ht="18.75" x14ac:dyDescent="0.25">
      <c r="A126" s="133">
        <v>52</v>
      </c>
      <c r="B126" s="134" t="s">
        <v>196</v>
      </c>
      <c r="C126" s="99">
        <v>5208200</v>
      </c>
      <c r="D126" s="99">
        <f t="shared" si="12"/>
        <v>0</v>
      </c>
      <c r="E126" s="99">
        <v>5103100</v>
      </c>
      <c r="F126" s="99">
        <f t="shared" si="13"/>
        <v>5103100</v>
      </c>
      <c r="G126" s="110">
        <v>0</v>
      </c>
      <c r="H126" s="110">
        <v>0</v>
      </c>
      <c r="I126" s="110">
        <v>0</v>
      </c>
      <c r="J126" s="110">
        <v>0</v>
      </c>
      <c r="K126" s="110">
        <v>270887</v>
      </c>
      <c r="L126" s="110">
        <v>0</v>
      </c>
      <c r="M126" s="110">
        <v>0</v>
      </c>
      <c r="N126" s="110">
        <v>0</v>
      </c>
      <c r="O126" s="110">
        <v>0</v>
      </c>
      <c r="P126" s="110">
        <v>0</v>
      </c>
      <c r="Q126" s="110">
        <v>0</v>
      </c>
      <c r="R126" s="110">
        <f t="shared" si="17"/>
        <v>4832213</v>
      </c>
      <c r="S126" s="110">
        <v>1580416</v>
      </c>
      <c r="T126" s="110">
        <v>0</v>
      </c>
      <c r="U126" s="110">
        <v>3251797</v>
      </c>
      <c r="V126" s="110">
        <v>0</v>
      </c>
      <c r="W126" s="110">
        <v>0</v>
      </c>
      <c r="X126" s="110">
        <v>0</v>
      </c>
      <c r="Y126" s="110">
        <v>0</v>
      </c>
      <c r="Z126" s="110">
        <v>0</v>
      </c>
      <c r="AA126" s="110">
        <v>0</v>
      </c>
      <c r="AB126" s="110">
        <v>0</v>
      </c>
      <c r="AC126" s="110">
        <v>0</v>
      </c>
      <c r="AD126" s="110">
        <v>0</v>
      </c>
      <c r="AE126" s="110">
        <v>0</v>
      </c>
      <c r="AF126" s="110">
        <v>0</v>
      </c>
      <c r="AG126" s="110"/>
      <c r="AH126" s="110"/>
      <c r="AI126" s="110"/>
      <c r="AJ126" s="110">
        <v>0</v>
      </c>
      <c r="AK126" s="110">
        <v>0</v>
      </c>
      <c r="AL126" s="110">
        <v>0</v>
      </c>
      <c r="AM126" s="121">
        <v>105100</v>
      </c>
      <c r="AN126" s="110">
        <v>105100</v>
      </c>
      <c r="AO126" s="121">
        <v>0</v>
      </c>
      <c r="AP126" s="110">
        <v>0</v>
      </c>
      <c r="AQ126" s="110">
        <v>0</v>
      </c>
      <c r="AR126" s="110">
        <v>0</v>
      </c>
      <c r="AS126" s="110">
        <v>0</v>
      </c>
      <c r="AT126" s="110">
        <v>0</v>
      </c>
      <c r="AU126" s="110"/>
      <c r="AV126" s="110"/>
      <c r="AW126" s="110">
        <v>0</v>
      </c>
      <c r="AX126" s="110"/>
      <c r="AY126" s="110">
        <v>9705</v>
      </c>
      <c r="AZ126" s="110"/>
      <c r="BA126" s="110"/>
      <c r="BB126" s="110">
        <v>95395</v>
      </c>
      <c r="BC126" s="110">
        <v>95395</v>
      </c>
      <c r="BD126" s="110">
        <v>0</v>
      </c>
      <c r="BE126" s="110">
        <v>0</v>
      </c>
      <c r="BF126" s="110"/>
      <c r="BG126" s="110">
        <v>0</v>
      </c>
      <c r="BH126" s="110"/>
      <c r="BI126" s="110">
        <v>0</v>
      </c>
      <c r="BJ126" s="110"/>
      <c r="BK126" s="110"/>
      <c r="BL126" s="110">
        <v>0</v>
      </c>
      <c r="BM126" s="110"/>
      <c r="BN126" s="110">
        <v>0</v>
      </c>
      <c r="BO126" s="110"/>
      <c r="BP126" s="110"/>
      <c r="BQ126" s="110"/>
      <c r="BR126" s="110"/>
      <c r="BS126" s="110">
        <v>0</v>
      </c>
      <c r="BT126" s="110">
        <v>0</v>
      </c>
      <c r="BU126" s="110">
        <v>0</v>
      </c>
      <c r="BV126" s="114"/>
      <c r="BW126" s="114"/>
      <c r="BX126" s="114"/>
      <c r="BY126" s="114"/>
      <c r="BZ126" s="114"/>
      <c r="CA126" s="114"/>
    </row>
    <row r="127" spans="1:79" ht="18.75" x14ac:dyDescent="0.25">
      <c r="A127" s="133">
        <v>53</v>
      </c>
      <c r="B127" s="134" t="s">
        <v>197</v>
      </c>
      <c r="C127" s="99">
        <v>9005136</v>
      </c>
      <c r="D127" s="99">
        <f t="shared" si="12"/>
        <v>0</v>
      </c>
      <c r="E127" s="99">
        <v>6518757</v>
      </c>
      <c r="F127" s="99">
        <f t="shared" si="13"/>
        <v>6518757</v>
      </c>
      <c r="G127" s="110">
        <v>0</v>
      </c>
      <c r="H127" s="110">
        <v>0</v>
      </c>
      <c r="I127" s="110">
        <v>0</v>
      </c>
      <c r="J127" s="110">
        <v>0</v>
      </c>
      <c r="K127" s="110">
        <v>319000</v>
      </c>
      <c r="L127" s="110">
        <v>0</v>
      </c>
      <c r="M127" s="110">
        <v>0</v>
      </c>
      <c r="N127" s="110">
        <v>0</v>
      </c>
      <c r="O127" s="110">
        <v>20000</v>
      </c>
      <c r="P127" s="110">
        <v>0</v>
      </c>
      <c r="Q127" s="110">
        <v>0</v>
      </c>
      <c r="R127" s="110">
        <f t="shared" si="17"/>
        <v>5989757</v>
      </c>
      <c r="S127" s="110">
        <v>1923000</v>
      </c>
      <c r="T127" s="110">
        <v>0</v>
      </c>
      <c r="U127" s="110">
        <v>3842257</v>
      </c>
      <c r="V127" s="110">
        <v>0</v>
      </c>
      <c r="W127" s="110">
        <v>0</v>
      </c>
      <c r="X127" s="110">
        <v>0</v>
      </c>
      <c r="Y127" s="110">
        <v>0</v>
      </c>
      <c r="Z127" s="110">
        <v>100000</v>
      </c>
      <c r="AA127" s="110">
        <v>0</v>
      </c>
      <c r="AB127" s="110">
        <v>0</v>
      </c>
      <c r="AC127" s="110">
        <v>0</v>
      </c>
      <c r="AD127" s="110">
        <v>0</v>
      </c>
      <c r="AE127" s="110">
        <v>81000</v>
      </c>
      <c r="AF127" s="110">
        <v>43500</v>
      </c>
      <c r="AG127" s="110"/>
      <c r="AH127" s="110"/>
      <c r="AI127" s="110"/>
      <c r="AJ127" s="110">
        <v>190000</v>
      </c>
      <c r="AK127" s="110">
        <v>0</v>
      </c>
      <c r="AL127" s="110">
        <v>0</v>
      </c>
      <c r="AM127" s="121">
        <v>2486379</v>
      </c>
      <c r="AN127" s="110">
        <v>2486379</v>
      </c>
      <c r="AO127" s="121">
        <v>0</v>
      </c>
      <c r="AP127" s="110">
        <v>0</v>
      </c>
      <c r="AQ127" s="110">
        <v>0</v>
      </c>
      <c r="AR127" s="110">
        <v>0</v>
      </c>
      <c r="AS127" s="110">
        <v>1310334</v>
      </c>
      <c r="AT127" s="110">
        <v>0</v>
      </c>
      <c r="AU127" s="110"/>
      <c r="AV127" s="110"/>
      <c r="AW127" s="110">
        <v>0</v>
      </c>
      <c r="AX127" s="110"/>
      <c r="AY127" s="110">
        <v>22671</v>
      </c>
      <c r="AZ127" s="110"/>
      <c r="BA127" s="110"/>
      <c r="BB127" s="110">
        <v>1153374</v>
      </c>
      <c r="BC127" s="110">
        <v>382668</v>
      </c>
      <c r="BD127" s="110">
        <v>0</v>
      </c>
      <c r="BE127" s="110">
        <v>0</v>
      </c>
      <c r="BF127" s="110"/>
      <c r="BG127" s="110">
        <v>0</v>
      </c>
      <c r="BH127" s="110"/>
      <c r="BI127" s="110">
        <v>0</v>
      </c>
      <c r="BJ127" s="110"/>
      <c r="BK127" s="110"/>
      <c r="BL127" s="110">
        <v>0</v>
      </c>
      <c r="BM127" s="110"/>
      <c r="BN127" s="110">
        <v>770706</v>
      </c>
      <c r="BO127" s="110"/>
      <c r="BP127" s="110"/>
      <c r="BQ127" s="110"/>
      <c r="BR127" s="110"/>
      <c r="BS127" s="110">
        <v>0</v>
      </c>
      <c r="BT127" s="110">
        <v>0</v>
      </c>
      <c r="BU127" s="110">
        <v>0</v>
      </c>
      <c r="BV127" s="114"/>
      <c r="BW127" s="114"/>
      <c r="BX127" s="114"/>
      <c r="BY127" s="114"/>
      <c r="BZ127" s="114"/>
      <c r="CA127" s="114"/>
    </row>
    <row r="128" spans="1:79" ht="18.75" x14ac:dyDescent="0.25">
      <c r="A128" s="133">
        <v>54</v>
      </c>
      <c r="B128" s="134" t="s">
        <v>198</v>
      </c>
      <c r="C128" s="99">
        <v>5759400</v>
      </c>
      <c r="D128" s="99">
        <f t="shared" si="12"/>
        <v>0</v>
      </c>
      <c r="E128" s="99">
        <v>5602500</v>
      </c>
      <c r="F128" s="99">
        <f t="shared" si="13"/>
        <v>5602500</v>
      </c>
      <c r="G128" s="110">
        <v>0</v>
      </c>
      <c r="H128" s="110">
        <v>0</v>
      </c>
      <c r="I128" s="110">
        <v>131000</v>
      </c>
      <c r="J128" s="110">
        <v>0</v>
      </c>
      <c r="K128" s="110">
        <v>180000</v>
      </c>
      <c r="L128" s="110">
        <v>0</v>
      </c>
      <c r="M128" s="110">
        <v>0</v>
      </c>
      <c r="N128" s="110">
        <v>0</v>
      </c>
      <c r="O128" s="110">
        <v>0</v>
      </c>
      <c r="P128" s="110">
        <v>0</v>
      </c>
      <c r="Q128" s="110">
        <v>0</v>
      </c>
      <c r="R128" s="110">
        <f t="shared" si="17"/>
        <v>5291500</v>
      </c>
      <c r="S128" s="110">
        <v>1268500</v>
      </c>
      <c r="T128" s="110">
        <v>0</v>
      </c>
      <c r="U128" s="110">
        <v>3236000</v>
      </c>
      <c r="V128" s="110">
        <v>535000</v>
      </c>
      <c r="W128" s="110">
        <v>0</v>
      </c>
      <c r="X128" s="110">
        <v>0</v>
      </c>
      <c r="Y128" s="110">
        <v>0</v>
      </c>
      <c r="Z128" s="110">
        <v>252000</v>
      </c>
      <c r="AA128" s="110">
        <v>0</v>
      </c>
      <c r="AB128" s="110">
        <v>0</v>
      </c>
      <c r="AC128" s="110">
        <v>0</v>
      </c>
      <c r="AD128" s="110">
        <v>0</v>
      </c>
      <c r="AE128" s="110">
        <v>0</v>
      </c>
      <c r="AF128" s="110">
        <v>0</v>
      </c>
      <c r="AG128" s="110"/>
      <c r="AH128" s="110"/>
      <c r="AI128" s="110"/>
      <c r="AJ128" s="110">
        <v>0</v>
      </c>
      <c r="AK128" s="110">
        <v>0</v>
      </c>
      <c r="AL128" s="110">
        <v>0</v>
      </c>
      <c r="AM128" s="121">
        <v>156900</v>
      </c>
      <c r="AN128" s="110">
        <v>156900</v>
      </c>
      <c r="AO128" s="121">
        <v>0</v>
      </c>
      <c r="AP128" s="110">
        <v>0</v>
      </c>
      <c r="AQ128" s="110">
        <v>0</v>
      </c>
      <c r="AR128" s="110">
        <v>0</v>
      </c>
      <c r="AS128" s="110">
        <v>121600</v>
      </c>
      <c r="AT128" s="110">
        <v>0</v>
      </c>
      <c r="AU128" s="110"/>
      <c r="AV128" s="110"/>
      <c r="AW128" s="110">
        <v>0</v>
      </c>
      <c r="AX128" s="110"/>
      <c r="AY128" s="110">
        <v>0</v>
      </c>
      <c r="AZ128" s="110"/>
      <c r="BA128" s="110"/>
      <c r="BB128" s="110">
        <v>35300</v>
      </c>
      <c r="BC128" s="110">
        <v>0</v>
      </c>
      <c r="BD128" s="110">
        <v>0</v>
      </c>
      <c r="BE128" s="110">
        <v>0</v>
      </c>
      <c r="BF128" s="110"/>
      <c r="BG128" s="110">
        <v>0</v>
      </c>
      <c r="BH128" s="110"/>
      <c r="BI128" s="110">
        <v>0</v>
      </c>
      <c r="BJ128" s="110"/>
      <c r="BK128" s="110"/>
      <c r="BL128" s="110">
        <v>35300</v>
      </c>
      <c r="BM128" s="110"/>
      <c r="BN128" s="110">
        <v>0</v>
      </c>
      <c r="BO128" s="110"/>
      <c r="BP128" s="110"/>
      <c r="BQ128" s="110"/>
      <c r="BR128" s="110"/>
      <c r="BS128" s="110">
        <v>0</v>
      </c>
      <c r="BT128" s="110">
        <v>0</v>
      </c>
      <c r="BU128" s="110">
        <v>0</v>
      </c>
      <c r="BV128" s="114"/>
      <c r="BW128" s="114"/>
      <c r="BX128" s="114"/>
      <c r="BY128" s="114"/>
      <c r="BZ128" s="114"/>
      <c r="CA128" s="114"/>
    </row>
    <row r="129" spans="1:79" ht="18.75" x14ac:dyDescent="0.25">
      <c r="A129" s="133">
        <v>55</v>
      </c>
      <c r="B129" s="134" t="s">
        <v>199</v>
      </c>
      <c r="C129" s="99">
        <v>7588864</v>
      </c>
      <c r="D129" s="99">
        <f t="shared" si="12"/>
        <v>0</v>
      </c>
      <c r="E129" s="99">
        <v>5029117</v>
      </c>
      <c r="F129" s="99">
        <f t="shared" si="13"/>
        <v>5029117</v>
      </c>
      <c r="G129" s="110">
        <v>0</v>
      </c>
      <c r="H129" s="110">
        <v>0</v>
      </c>
      <c r="I129" s="110">
        <v>0</v>
      </c>
      <c r="J129" s="110">
        <v>0</v>
      </c>
      <c r="K129" s="110">
        <v>0</v>
      </c>
      <c r="L129" s="110">
        <v>185000</v>
      </c>
      <c r="M129" s="110">
        <v>0</v>
      </c>
      <c r="N129" s="110">
        <v>0</v>
      </c>
      <c r="O129" s="110">
        <v>0</v>
      </c>
      <c r="P129" s="110">
        <v>0</v>
      </c>
      <c r="Q129" s="110">
        <v>0</v>
      </c>
      <c r="R129" s="110">
        <f t="shared" si="17"/>
        <v>4784117</v>
      </c>
      <c r="S129" s="110">
        <v>1688000</v>
      </c>
      <c r="T129" s="110">
        <v>0</v>
      </c>
      <c r="U129" s="110">
        <v>3096117</v>
      </c>
      <c r="V129" s="110">
        <v>0</v>
      </c>
      <c r="W129" s="110">
        <v>0</v>
      </c>
      <c r="X129" s="110">
        <v>0</v>
      </c>
      <c r="Y129" s="110">
        <v>0</v>
      </c>
      <c r="Z129" s="110">
        <v>0</v>
      </c>
      <c r="AA129" s="110">
        <v>0</v>
      </c>
      <c r="AB129" s="110">
        <v>0</v>
      </c>
      <c r="AC129" s="110">
        <v>0</v>
      </c>
      <c r="AD129" s="110">
        <v>0</v>
      </c>
      <c r="AE129" s="110">
        <v>0</v>
      </c>
      <c r="AF129" s="110">
        <v>0</v>
      </c>
      <c r="AG129" s="110"/>
      <c r="AH129" s="110"/>
      <c r="AI129" s="110"/>
      <c r="AJ129" s="110">
        <v>0</v>
      </c>
      <c r="AK129" s="110">
        <v>60000</v>
      </c>
      <c r="AL129" s="110">
        <v>0</v>
      </c>
      <c r="AM129" s="121">
        <v>2559747</v>
      </c>
      <c r="AN129" s="110">
        <v>2559747</v>
      </c>
      <c r="AO129" s="121">
        <v>0</v>
      </c>
      <c r="AP129" s="110">
        <v>0</v>
      </c>
      <c r="AQ129" s="110">
        <v>0</v>
      </c>
      <c r="AR129" s="110">
        <v>0</v>
      </c>
      <c r="AS129" s="110">
        <v>197500</v>
      </c>
      <c r="AT129" s="110">
        <v>0</v>
      </c>
      <c r="AU129" s="110"/>
      <c r="AV129" s="110"/>
      <c r="AW129" s="110">
        <v>0</v>
      </c>
      <c r="AX129" s="110"/>
      <c r="AY129" s="110">
        <v>14695</v>
      </c>
      <c r="AZ129" s="110"/>
      <c r="BA129" s="110"/>
      <c r="BB129" s="110">
        <v>2347552</v>
      </c>
      <c r="BC129" s="110">
        <v>0</v>
      </c>
      <c r="BD129" s="110">
        <v>0</v>
      </c>
      <c r="BE129" s="110">
        <v>0</v>
      </c>
      <c r="BF129" s="110"/>
      <c r="BG129" s="110">
        <v>0</v>
      </c>
      <c r="BH129" s="110"/>
      <c r="BI129" s="110">
        <v>0</v>
      </c>
      <c r="BJ129" s="110"/>
      <c r="BK129" s="110"/>
      <c r="BL129" s="110">
        <v>0</v>
      </c>
      <c r="BM129" s="110"/>
      <c r="BN129" s="110">
        <v>2347552</v>
      </c>
      <c r="BO129" s="110"/>
      <c r="BP129" s="110"/>
      <c r="BQ129" s="110"/>
      <c r="BR129" s="110"/>
      <c r="BS129" s="110">
        <v>0</v>
      </c>
      <c r="BT129" s="110">
        <v>0</v>
      </c>
      <c r="BU129" s="110">
        <v>0</v>
      </c>
      <c r="BV129" s="114"/>
      <c r="BW129" s="114"/>
      <c r="BX129" s="114"/>
      <c r="BY129" s="114"/>
      <c r="BZ129" s="114"/>
      <c r="CA129" s="114"/>
    </row>
    <row r="130" spans="1:79" ht="18.75" x14ac:dyDescent="0.25">
      <c r="A130" s="135">
        <v>56</v>
      </c>
      <c r="B130" s="136" t="s">
        <v>200</v>
      </c>
      <c r="C130" s="99">
        <v>7619151</v>
      </c>
      <c r="D130" s="99">
        <f t="shared" si="12"/>
        <v>0</v>
      </c>
      <c r="E130" s="99">
        <v>4903100</v>
      </c>
      <c r="F130" s="99">
        <f t="shared" si="13"/>
        <v>4903100</v>
      </c>
      <c r="G130" s="110">
        <v>0</v>
      </c>
      <c r="H130" s="110">
        <v>0</v>
      </c>
      <c r="I130" s="110">
        <v>0</v>
      </c>
      <c r="J130" s="110">
        <v>0</v>
      </c>
      <c r="K130" s="110">
        <v>0</v>
      </c>
      <c r="L130" s="110">
        <v>0</v>
      </c>
      <c r="M130" s="110">
        <v>0</v>
      </c>
      <c r="N130" s="110">
        <v>0</v>
      </c>
      <c r="O130" s="110">
        <v>0</v>
      </c>
      <c r="P130" s="110">
        <v>0</v>
      </c>
      <c r="Q130" s="110">
        <v>0</v>
      </c>
      <c r="R130" s="110">
        <f t="shared" si="17"/>
        <v>4896600</v>
      </c>
      <c r="S130" s="110">
        <v>384770</v>
      </c>
      <c r="T130" s="110">
        <v>0</v>
      </c>
      <c r="U130" s="110">
        <v>4511830</v>
      </c>
      <c r="V130" s="110">
        <v>0</v>
      </c>
      <c r="W130" s="110">
        <v>0</v>
      </c>
      <c r="X130" s="110">
        <v>0</v>
      </c>
      <c r="Y130" s="110">
        <v>0</v>
      </c>
      <c r="Z130" s="110">
        <v>0</v>
      </c>
      <c r="AA130" s="110">
        <v>0</v>
      </c>
      <c r="AB130" s="110">
        <v>0</v>
      </c>
      <c r="AC130" s="110">
        <v>0</v>
      </c>
      <c r="AD130" s="110">
        <v>0</v>
      </c>
      <c r="AE130" s="110">
        <v>0</v>
      </c>
      <c r="AF130" s="110">
        <v>0</v>
      </c>
      <c r="AG130" s="110"/>
      <c r="AH130" s="110"/>
      <c r="AI130" s="110"/>
      <c r="AJ130" s="110">
        <v>0</v>
      </c>
      <c r="AK130" s="110">
        <v>6500</v>
      </c>
      <c r="AL130" s="110">
        <v>0</v>
      </c>
      <c r="AM130" s="121">
        <v>2716051</v>
      </c>
      <c r="AN130" s="110">
        <v>2716051</v>
      </c>
      <c r="AO130" s="121">
        <v>0</v>
      </c>
      <c r="AP130" s="110">
        <v>0</v>
      </c>
      <c r="AQ130" s="110">
        <v>0</v>
      </c>
      <c r="AR130" s="110">
        <v>0</v>
      </c>
      <c r="AS130" s="110">
        <v>1174452</v>
      </c>
      <c r="AT130" s="110">
        <v>0</v>
      </c>
      <c r="AU130" s="110"/>
      <c r="AV130" s="110"/>
      <c r="AW130" s="110">
        <v>0</v>
      </c>
      <c r="AX130" s="110"/>
      <c r="AY130" s="110">
        <v>20783</v>
      </c>
      <c r="AZ130" s="110"/>
      <c r="BA130" s="110"/>
      <c r="BB130" s="110">
        <v>1520816</v>
      </c>
      <c r="BC130" s="110">
        <v>228939</v>
      </c>
      <c r="BD130" s="110">
        <v>34000</v>
      </c>
      <c r="BE130" s="110">
        <v>0</v>
      </c>
      <c r="BF130" s="110"/>
      <c r="BG130" s="110">
        <v>0</v>
      </c>
      <c r="BH130" s="110"/>
      <c r="BI130" s="110">
        <v>0</v>
      </c>
      <c r="BJ130" s="110"/>
      <c r="BK130" s="110"/>
      <c r="BL130" s="110">
        <v>0</v>
      </c>
      <c r="BM130" s="110"/>
      <c r="BN130" s="110">
        <v>1257877</v>
      </c>
      <c r="BO130" s="110"/>
      <c r="BP130" s="110"/>
      <c r="BQ130" s="110"/>
      <c r="BR130" s="110"/>
      <c r="BS130" s="110">
        <v>0</v>
      </c>
      <c r="BT130" s="110">
        <v>0</v>
      </c>
      <c r="BU130" s="110">
        <v>0</v>
      </c>
      <c r="BV130" s="114"/>
      <c r="BW130" s="114"/>
      <c r="BX130" s="114"/>
      <c r="BY130" s="114"/>
      <c r="BZ130" s="114"/>
      <c r="CA130" s="114"/>
    </row>
    <row r="131" spans="1:79" ht="18.75" x14ac:dyDescent="0.25">
      <c r="A131" s="133">
        <v>57</v>
      </c>
      <c r="B131" s="134" t="s">
        <v>201</v>
      </c>
      <c r="C131" s="99">
        <v>5929147</v>
      </c>
      <c r="D131" s="99">
        <f t="shared" si="12"/>
        <v>0</v>
      </c>
      <c r="E131" s="99">
        <v>5332147</v>
      </c>
      <c r="F131" s="99">
        <f t="shared" si="13"/>
        <v>5332147</v>
      </c>
      <c r="G131" s="110">
        <v>0</v>
      </c>
      <c r="H131" s="110">
        <v>0</v>
      </c>
      <c r="I131" s="110">
        <v>0</v>
      </c>
      <c r="J131" s="110">
        <v>0</v>
      </c>
      <c r="K131" s="110">
        <v>0</v>
      </c>
      <c r="L131" s="110">
        <v>0</v>
      </c>
      <c r="M131" s="110">
        <v>0</v>
      </c>
      <c r="N131" s="110">
        <v>0</v>
      </c>
      <c r="O131" s="110">
        <v>0</v>
      </c>
      <c r="P131" s="110">
        <v>0</v>
      </c>
      <c r="Q131" s="110">
        <v>0</v>
      </c>
      <c r="R131" s="110">
        <f t="shared" si="17"/>
        <v>5096087</v>
      </c>
      <c r="S131" s="110">
        <v>510813</v>
      </c>
      <c r="T131" s="110">
        <v>0</v>
      </c>
      <c r="U131" s="110">
        <v>4034424</v>
      </c>
      <c r="V131" s="110">
        <v>465850</v>
      </c>
      <c r="W131" s="110">
        <v>0</v>
      </c>
      <c r="X131" s="110">
        <v>0</v>
      </c>
      <c r="Y131" s="110">
        <v>0</v>
      </c>
      <c r="Z131" s="110">
        <v>0</v>
      </c>
      <c r="AA131" s="110">
        <v>0</v>
      </c>
      <c r="AB131" s="110">
        <v>0</v>
      </c>
      <c r="AC131" s="110">
        <v>0</v>
      </c>
      <c r="AD131" s="110">
        <v>0</v>
      </c>
      <c r="AE131" s="110">
        <v>85000</v>
      </c>
      <c r="AF131" s="110">
        <v>0</v>
      </c>
      <c r="AG131" s="110"/>
      <c r="AH131" s="110"/>
      <c r="AI131" s="110"/>
      <c r="AJ131" s="110">
        <v>236060</v>
      </c>
      <c r="AK131" s="110">
        <v>0</v>
      </c>
      <c r="AL131" s="110">
        <v>0</v>
      </c>
      <c r="AM131" s="121">
        <v>597000</v>
      </c>
      <c r="AN131" s="110">
        <v>597000</v>
      </c>
      <c r="AO131" s="121">
        <v>0</v>
      </c>
      <c r="AP131" s="110">
        <v>0</v>
      </c>
      <c r="AQ131" s="110">
        <v>0</v>
      </c>
      <c r="AR131" s="110">
        <v>0</v>
      </c>
      <c r="AS131" s="110">
        <v>36141</v>
      </c>
      <c r="AT131" s="110">
        <v>0</v>
      </c>
      <c r="AU131" s="110"/>
      <c r="AV131" s="110"/>
      <c r="AW131" s="110">
        <v>0</v>
      </c>
      <c r="AX131" s="110"/>
      <c r="AY131" s="110">
        <v>0</v>
      </c>
      <c r="AZ131" s="110"/>
      <c r="BA131" s="110"/>
      <c r="BB131" s="110">
        <v>560859</v>
      </c>
      <c r="BC131" s="110">
        <v>80907</v>
      </c>
      <c r="BD131" s="110">
        <v>0</v>
      </c>
      <c r="BE131" s="110">
        <v>0</v>
      </c>
      <c r="BF131" s="110"/>
      <c r="BG131" s="110">
        <v>179562</v>
      </c>
      <c r="BH131" s="110"/>
      <c r="BI131" s="110">
        <v>0</v>
      </c>
      <c r="BJ131" s="110"/>
      <c r="BK131" s="110"/>
      <c r="BL131" s="110">
        <v>0</v>
      </c>
      <c r="BM131" s="110"/>
      <c r="BN131" s="110">
        <v>300390</v>
      </c>
      <c r="BO131" s="110"/>
      <c r="BP131" s="110"/>
      <c r="BQ131" s="110"/>
      <c r="BR131" s="110"/>
      <c r="BS131" s="110">
        <v>0</v>
      </c>
      <c r="BT131" s="110">
        <v>0</v>
      </c>
      <c r="BU131" s="110">
        <v>0</v>
      </c>
      <c r="BV131" s="114"/>
      <c r="BW131" s="114"/>
      <c r="BX131" s="114"/>
      <c r="BY131" s="114"/>
      <c r="BZ131" s="114"/>
      <c r="CA131" s="114"/>
    </row>
    <row r="132" spans="1:79" ht="18.75" x14ac:dyDescent="0.25">
      <c r="A132" s="133">
        <v>58</v>
      </c>
      <c r="B132" s="134" t="s">
        <v>202</v>
      </c>
      <c r="C132" s="99">
        <v>7305528</v>
      </c>
      <c r="D132" s="99">
        <f t="shared" si="12"/>
        <v>0</v>
      </c>
      <c r="E132" s="99">
        <v>6445388</v>
      </c>
      <c r="F132" s="99">
        <f t="shared" si="13"/>
        <v>6445388</v>
      </c>
      <c r="G132" s="110">
        <v>0</v>
      </c>
      <c r="H132" s="110">
        <v>0</v>
      </c>
      <c r="I132" s="110">
        <v>0</v>
      </c>
      <c r="J132" s="110">
        <v>0</v>
      </c>
      <c r="K132" s="110">
        <v>0</v>
      </c>
      <c r="L132" s="110">
        <v>0</v>
      </c>
      <c r="M132" s="110">
        <v>0</v>
      </c>
      <c r="N132" s="110">
        <v>0</v>
      </c>
      <c r="O132" s="110">
        <v>20400</v>
      </c>
      <c r="P132" s="110">
        <v>0</v>
      </c>
      <c r="Q132" s="110">
        <v>0</v>
      </c>
      <c r="R132" s="110">
        <f t="shared" si="17"/>
        <v>6415505</v>
      </c>
      <c r="S132" s="110">
        <v>817252</v>
      </c>
      <c r="T132" s="110">
        <v>0</v>
      </c>
      <c r="U132" s="110">
        <v>5372601</v>
      </c>
      <c r="V132" s="110">
        <v>53000</v>
      </c>
      <c r="W132" s="110">
        <v>0</v>
      </c>
      <c r="X132" s="110">
        <v>27072</v>
      </c>
      <c r="Y132" s="110">
        <v>27280</v>
      </c>
      <c r="Z132" s="110">
        <v>0</v>
      </c>
      <c r="AA132" s="110">
        <v>0</v>
      </c>
      <c r="AB132" s="110">
        <v>0</v>
      </c>
      <c r="AC132" s="110">
        <v>0</v>
      </c>
      <c r="AD132" s="110">
        <v>0</v>
      </c>
      <c r="AE132" s="110">
        <v>118300</v>
      </c>
      <c r="AF132" s="110">
        <v>0</v>
      </c>
      <c r="AG132" s="110"/>
      <c r="AH132" s="110"/>
      <c r="AI132" s="110"/>
      <c r="AJ132" s="110">
        <v>9483</v>
      </c>
      <c r="AK132" s="110">
        <v>0</v>
      </c>
      <c r="AL132" s="110">
        <v>0</v>
      </c>
      <c r="AM132" s="121">
        <v>860140</v>
      </c>
      <c r="AN132" s="110">
        <v>860140</v>
      </c>
      <c r="AO132" s="121">
        <v>0</v>
      </c>
      <c r="AP132" s="110">
        <v>0</v>
      </c>
      <c r="AQ132" s="110">
        <v>0</v>
      </c>
      <c r="AR132" s="110">
        <v>0</v>
      </c>
      <c r="AS132" s="110">
        <v>0</v>
      </c>
      <c r="AT132" s="110">
        <v>0</v>
      </c>
      <c r="AU132" s="110"/>
      <c r="AV132" s="110"/>
      <c r="AW132" s="110">
        <v>0</v>
      </c>
      <c r="AX132" s="110"/>
      <c r="AY132" s="110">
        <v>0</v>
      </c>
      <c r="AZ132" s="110"/>
      <c r="BA132" s="110"/>
      <c r="BB132" s="110">
        <v>860140</v>
      </c>
      <c r="BC132" s="110">
        <v>468770</v>
      </c>
      <c r="BD132" s="110">
        <v>0</v>
      </c>
      <c r="BE132" s="110">
        <v>0</v>
      </c>
      <c r="BF132" s="110"/>
      <c r="BG132" s="110">
        <v>0</v>
      </c>
      <c r="BH132" s="110"/>
      <c r="BI132" s="110">
        <v>0</v>
      </c>
      <c r="BJ132" s="110"/>
      <c r="BK132" s="110"/>
      <c r="BL132" s="110">
        <v>0</v>
      </c>
      <c r="BM132" s="110"/>
      <c r="BN132" s="110">
        <v>391370</v>
      </c>
      <c r="BO132" s="110"/>
      <c r="BP132" s="110"/>
      <c r="BQ132" s="110"/>
      <c r="BR132" s="110"/>
      <c r="BS132" s="110">
        <v>0</v>
      </c>
      <c r="BT132" s="110">
        <v>0</v>
      </c>
      <c r="BU132" s="110">
        <v>0</v>
      </c>
      <c r="BV132" s="114"/>
      <c r="BW132" s="114"/>
      <c r="BX132" s="114"/>
      <c r="BY132" s="114"/>
      <c r="BZ132" s="114"/>
      <c r="CA132" s="114"/>
    </row>
    <row r="133" spans="1:79" ht="18.75" x14ac:dyDescent="0.25">
      <c r="A133" s="133">
        <v>59</v>
      </c>
      <c r="B133" s="134" t="s">
        <v>203</v>
      </c>
      <c r="C133" s="99">
        <v>7174050</v>
      </c>
      <c r="D133" s="99">
        <f t="shared" si="12"/>
        <v>0</v>
      </c>
      <c r="E133" s="99">
        <v>6431550</v>
      </c>
      <c r="F133" s="99">
        <f t="shared" si="13"/>
        <v>6431550</v>
      </c>
      <c r="G133" s="110">
        <v>60000</v>
      </c>
      <c r="H133" s="110">
        <v>0</v>
      </c>
      <c r="I133" s="110">
        <v>0</v>
      </c>
      <c r="J133" s="110">
        <v>0</v>
      </c>
      <c r="K133" s="110">
        <v>10000</v>
      </c>
      <c r="L133" s="110">
        <v>0</v>
      </c>
      <c r="M133" s="110">
        <v>0</v>
      </c>
      <c r="N133" s="110">
        <v>0</v>
      </c>
      <c r="O133" s="110">
        <v>0</v>
      </c>
      <c r="P133" s="110">
        <v>0</v>
      </c>
      <c r="Q133" s="110">
        <v>0</v>
      </c>
      <c r="R133" s="110">
        <f t="shared" si="17"/>
        <v>6361550</v>
      </c>
      <c r="S133" s="110">
        <v>491803</v>
      </c>
      <c r="T133" s="110">
        <v>0</v>
      </c>
      <c r="U133" s="110">
        <v>5511490</v>
      </c>
      <c r="V133" s="110">
        <v>0</v>
      </c>
      <c r="W133" s="110">
        <v>116280</v>
      </c>
      <c r="X133" s="110">
        <v>185784</v>
      </c>
      <c r="Y133" s="110">
        <v>0</v>
      </c>
      <c r="Z133" s="110">
        <v>56193</v>
      </c>
      <c r="AA133" s="110">
        <v>0</v>
      </c>
      <c r="AB133" s="110">
        <v>0</v>
      </c>
      <c r="AC133" s="110">
        <v>0</v>
      </c>
      <c r="AD133" s="110">
        <v>0</v>
      </c>
      <c r="AE133" s="110">
        <v>0</v>
      </c>
      <c r="AF133" s="110">
        <v>0</v>
      </c>
      <c r="AG133" s="110"/>
      <c r="AH133" s="110"/>
      <c r="AI133" s="110"/>
      <c r="AJ133" s="110">
        <v>0</v>
      </c>
      <c r="AK133" s="110">
        <v>0</v>
      </c>
      <c r="AL133" s="110">
        <v>0</v>
      </c>
      <c r="AM133" s="121">
        <v>742500</v>
      </c>
      <c r="AN133" s="110">
        <v>742500</v>
      </c>
      <c r="AO133" s="121">
        <v>0</v>
      </c>
      <c r="AP133" s="110">
        <v>0</v>
      </c>
      <c r="AQ133" s="110">
        <v>0</v>
      </c>
      <c r="AR133" s="110">
        <v>0</v>
      </c>
      <c r="AS133" s="110">
        <v>40000</v>
      </c>
      <c r="AT133" s="110">
        <v>69130</v>
      </c>
      <c r="AU133" s="110"/>
      <c r="AV133" s="110"/>
      <c r="AW133" s="110">
        <v>0</v>
      </c>
      <c r="AX133" s="110"/>
      <c r="AY133" s="110">
        <v>0</v>
      </c>
      <c r="AZ133" s="110"/>
      <c r="BA133" s="110"/>
      <c r="BB133" s="110">
        <v>633370</v>
      </c>
      <c r="BC133" s="110">
        <v>371344</v>
      </c>
      <c r="BD133" s="110">
        <v>0</v>
      </c>
      <c r="BE133" s="110">
        <v>0</v>
      </c>
      <c r="BF133" s="110"/>
      <c r="BG133" s="110">
        <v>262026</v>
      </c>
      <c r="BH133" s="110"/>
      <c r="BI133" s="110">
        <v>0</v>
      </c>
      <c r="BJ133" s="110"/>
      <c r="BK133" s="110"/>
      <c r="BL133" s="110">
        <v>0</v>
      </c>
      <c r="BM133" s="110"/>
      <c r="BN133" s="110">
        <v>0</v>
      </c>
      <c r="BO133" s="110"/>
      <c r="BP133" s="110"/>
      <c r="BQ133" s="110"/>
      <c r="BR133" s="110"/>
      <c r="BS133" s="110">
        <v>0</v>
      </c>
      <c r="BT133" s="110">
        <v>0</v>
      </c>
      <c r="BU133" s="110">
        <v>0</v>
      </c>
      <c r="BV133" s="114"/>
      <c r="BW133" s="114"/>
      <c r="BX133" s="114"/>
      <c r="BY133" s="114"/>
      <c r="BZ133" s="114"/>
      <c r="CA133" s="114"/>
    </row>
    <row r="134" spans="1:79" ht="18.75" x14ac:dyDescent="0.25">
      <c r="A134" s="133">
        <v>60</v>
      </c>
      <c r="B134" s="134" t="s">
        <v>204</v>
      </c>
      <c r="C134" s="99">
        <v>6613155</v>
      </c>
      <c r="D134" s="99">
        <f t="shared" si="12"/>
        <v>0</v>
      </c>
      <c r="E134" s="99">
        <v>5806155</v>
      </c>
      <c r="F134" s="99">
        <f t="shared" si="13"/>
        <v>5806155</v>
      </c>
      <c r="G134" s="110">
        <v>76000</v>
      </c>
      <c r="H134" s="110">
        <v>0</v>
      </c>
      <c r="I134" s="110">
        <v>0</v>
      </c>
      <c r="J134" s="110">
        <v>0</v>
      </c>
      <c r="K134" s="110">
        <v>151200</v>
      </c>
      <c r="L134" s="110">
        <v>27400</v>
      </c>
      <c r="M134" s="110">
        <v>0</v>
      </c>
      <c r="N134" s="110">
        <v>0</v>
      </c>
      <c r="O134" s="110">
        <v>400000</v>
      </c>
      <c r="P134" s="110">
        <v>0</v>
      </c>
      <c r="Q134" s="110">
        <v>0</v>
      </c>
      <c r="R134" s="110">
        <f t="shared" si="17"/>
        <v>5122435</v>
      </c>
      <c r="S134" s="110">
        <v>1885000</v>
      </c>
      <c r="T134" s="110">
        <v>0</v>
      </c>
      <c r="U134" s="110">
        <v>2544200</v>
      </c>
      <c r="V134" s="110">
        <v>603235</v>
      </c>
      <c r="W134" s="110">
        <v>0</v>
      </c>
      <c r="X134" s="110">
        <v>0</v>
      </c>
      <c r="Y134" s="110">
        <v>0</v>
      </c>
      <c r="Z134" s="110">
        <v>0</v>
      </c>
      <c r="AA134" s="110">
        <v>0</v>
      </c>
      <c r="AB134" s="110">
        <v>0</v>
      </c>
      <c r="AC134" s="110">
        <v>50000</v>
      </c>
      <c r="AD134" s="110">
        <v>0</v>
      </c>
      <c r="AE134" s="110">
        <v>0</v>
      </c>
      <c r="AF134" s="110">
        <v>40000</v>
      </c>
      <c r="AG134" s="110"/>
      <c r="AH134" s="110"/>
      <c r="AI134" s="110"/>
      <c r="AJ134" s="110">
        <v>0</v>
      </c>
      <c r="AK134" s="110">
        <v>0</v>
      </c>
      <c r="AL134" s="110">
        <v>29120</v>
      </c>
      <c r="AM134" s="121">
        <v>807000</v>
      </c>
      <c r="AN134" s="110">
        <v>807000</v>
      </c>
      <c r="AO134" s="121">
        <v>0</v>
      </c>
      <c r="AP134" s="110">
        <v>0</v>
      </c>
      <c r="AQ134" s="110">
        <v>0</v>
      </c>
      <c r="AR134" s="110">
        <v>0</v>
      </c>
      <c r="AS134" s="110">
        <v>0</v>
      </c>
      <c r="AT134" s="110">
        <v>0</v>
      </c>
      <c r="AU134" s="110"/>
      <c r="AV134" s="110"/>
      <c r="AW134" s="110">
        <v>0</v>
      </c>
      <c r="AX134" s="110"/>
      <c r="AY134" s="110">
        <v>335000</v>
      </c>
      <c r="AZ134" s="110"/>
      <c r="BA134" s="110"/>
      <c r="BB134" s="110">
        <v>472000</v>
      </c>
      <c r="BC134" s="110">
        <v>472000</v>
      </c>
      <c r="BD134" s="110">
        <v>0</v>
      </c>
      <c r="BE134" s="110">
        <v>0</v>
      </c>
      <c r="BF134" s="110"/>
      <c r="BG134" s="110">
        <v>0</v>
      </c>
      <c r="BH134" s="110"/>
      <c r="BI134" s="110">
        <v>0</v>
      </c>
      <c r="BJ134" s="110"/>
      <c r="BK134" s="110"/>
      <c r="BL134" s="110">
        <v>0</v>
      </c>
      <c r="BM134" s="110"/>
      <c r="BN134" s="110">
        <v>0</v>
      </c>
      <c r="BO134" s="110"/>
      <c r="BP134" s="110"/>
      <c r="BQ134" s="110"/>
      <c r="BR134" s="110"/>
      <c r="BS134" s="110">
        <v>0</v>
      </c>
      <c r="BT134" s="110">
        <v>0</v>
      </c>
      <c r="BU134" s="110">
        <v>0</v>
      </c>
      <c r="BV134" s="114"/>
      <c r="BW134" s="114"/>
      <c r="BX134" s="114"/>
      <c r="BY134" s="114"/>
      <c r="BZ134" s="114"/>
      <c r="CA134" s="114"/>
    </row>
    <row r="135" spans="1:79" ht="18.75" x14ac:dyDescent="0.25">
      <c r="A135" s="133">
        <v>61</v>
      </c>
      <c r="B135" s="134" t="s">
        <v>205</v>
      </c>
      <c r="C135" s="99">
        <v>6458888</v>
      </c>
      <c r="D135" s="99">
        <f t="shared" si="12"/>
        <v>0</v>
      </c>
      <c r="E135" s="99">
        <v>6095700</v>
      </c>
      <c r="F135" s="99">
        <f t="shared" si="13"/>
        <v>6095700</v>
      </c>
      <c r="G135" s="110">
        <v>785000</v>
      </c>
      <c r="H135" s="110">
        <v>0</v>
      </c>
      <c r="I135" s="110">
        <v>25000</v>
      </c>
      <c r="J135" s="110">
        <v>0</v>
      </c>
      <c r="K135" s="110">
        <v>0</v>
      </c>
      <c r="L135" s="110">
        <v>223234</v>
      </c>
      <c r="M135" s="110">
        <v>0</v>
      </c>
      <c r="N135" s="110">
        <v>0</v>
      </c>
      <c r="O135" s="110">
        <v>0</v>
      </c>
      <c r="P135" s="110">
        <v>0</v>
      </c>
      <c r="Q135" s="110">
        <v>0</v>
      </c>
      <c r="R135" s="110">
        <f t="shared" si="17"/>
        <v>5054466</v>
      </c>
      <c r="S135" s="110">
        <v>1107036</v>
      </c>
      <c r="T135" s="110">
        <v>0</v>
      </c>
      <c r="U135" s="110">
        <v>3829430</v>
      </c>
      <c r="V135" s="110">
        <v>0</v>
      </c>
      <c r="W135" s="110">
        <v>0</v>
      </c>
      <c r="X135" s="110">
        <v>0</v>
      </c>
      <c r="Y135" s="110">
        <v>0</v>
      </c>
      <c r="Z135" s="110">
        <v>0</v>
      </c>
      <c r="AA135" s="110">
        <v>0</v>
      </c>
      <c r="AB135" s="110">
        <v>0</v>
      </c>
      <c r="AC135" s="110">
        <v>0</v>
      </c>
      <c r="AD135" s="110">
        <v>0</v>
      </c>
      <c r="AE135" s="110">
        <v>118000</v>
      </c>
      <c r="AF135" s="110">
        <v>0</v>
      </c>
      <c r="AG135" s="110"/>
      <c r="AH135" s="110"/>
      <c r="AI135" s="110"/>
      <c r="AJ135" s="110">
        <v>0</v>
      </c>
      <c r="AK135" s="110">
        <v>8000</v>
      </c>
      <c r="AL135" s="110">
        <v>0</v>
      </c>
      <c r="AM135" s="121">
        <v>363188</v>
      </c>
      <c r="AN135" s="110">
        <v>363188</v>
      </c>
      <c r="AO135" s="121">
        <v>0</v>
      </c>
      <c r="AP135" s="110">
        <v>0</v>
      </c>
      <c r="AQ135" s="110">
        <v>0</v>
      </c>
      <c r="AR135" s="110">
        <v>0</v>
      </c>
      <c r="AS135" s="110">
        <v>0</v>
      </c>
      <c r="AT135" s="110">
        <v>0</v>
      </c>
      <c r="AU135" s="110"/>
      <c r="AV135" s="110"/>
      <c r="AW135" s="110">
        <v>0</v>
      </c>
      <c r="AX135" s="110"/>
      <c r="AY135" s="110">
        <v>15000</v>
      </c>
      <c r="AZ135" s="110"/>
      <c r="BA135" s="110"/>
      <c r="BB135" s="110">
        <v>348188</v>
      </c>
      <c r="BC135" s="110">
        <v>299300</v>
      </c>
      <c r="BD135" s="110">
        <v>0</v>
      </c>
      <c r="BE135" s="110">
        <v>48888</v>
      </c>
      <c r="BF135" s="110"/>
      <c r="BG135" s="110">
        <v>0</v>
      </c>
      <c r="BH135" s="110"/>
      <c r="BI135" s="110">
        <v>0</v>
      </c>
      <c r="BJ135" s="110"/>
      <c r="BK135" s="110"/>
      <c r="BL135" s="110">
        <v>0</v>
      </c>
      <c r="BM135" s="110"/>
      <c r="BN135" s="110">
        <v>0</v>
      </c>
      <c r="BO135" s="110"/>
      <c r="BP135" s="110"/>
      <c r="BQ135" s="110"/>
      <c r="BR135" s="110"/>
      <c r="BS135" s="110">
        <v>0</v>
      </c>
      <c r="BT135" s="110">
        <v>0</v>
      </c>
      <c r="BU135" s="110">
        <v>0</v>
      </c>
      <c r="BV135" s="114"/>
      <c r="BW135" s="114"/>
      <c r="BX135" s="114"/>
      <c r="BY135" s="114"/>
      <c r="BZ135" s="114"/>
      <c r="CA135" s="114"/>
    </row>
    <row r="136" spans="1:79" ht="18.75" x14ac:dyDescent="0.25">
      <c r="A136" s="133">
        <v>62</v>
      </c>
      <c r="B136" s="134" t="s">
        <v>206</v>
      </c>
      <c r="C136" s="99">
        <v>6090492</v>
      </c>
      <c r="D136" s="99">
        <f t="shared" si="12"/>
        <v>0</v>
      </c>
      <c r="E136" s="99">
        <v>5511692</v>
      </c>
      <c r="F136" s="99">
        <f t="shared" si="13"/>
        <v>5511692</v>
      </c>
      <c r="G136" s="110">
        <v>0</v>
      </c>
      <c r="H136" s="110">
        <v>0</v>
      </c>
      <c r="I136" s="110">
        <v>0</v>
      </c>
      <c r="J136" s="110">
        <v>0</v>
      </c>
      <c r="K136" s="110">
        <v>0</v>
      </c>
      <c r="L136" s="110">
        <v>0</v>
      </c>
      <c r="M136" s="110">
        <v>0</v>
      </c>
      <c r="N136" s="110">
        <v>0</v>
      </c>
      <c r="O136" s="110">
        <v>1787523</v>
      </c>
      <c r="P136" s="110">
        <v>0</v>
      </c>
      <c r="Q136" s="110">
        <v>0</v>
      </c>
      <c r="R136" s="110">
        <f t="shared" si="17"/>
        <v>3724169</v>
      </c>
      <c r="S136" s="110">
        <v>677581</v>
      </c>
      <c r="T136" s="110">
        <v>25000</v>
      </c>
      <c r="U136" s="110">
        <v>2863649</v>
      </c>
      <c r="V136" s="110">
        <v>0</v>
      </c>
      <c r="W136" s="110">
        <v>0</v>
      </c>
      <c r="X136" s="110">
        <v>0</v>
      </c>
      <c r="Y136" s="110">
        <v>0</v>
      </c>
      <c r="Z136" s="110">
        <v>0</v>
      </c>
      <c r="AA136" s="110">
        <v>0</v>
      </c>
      <c r="AB136" s="110">
        <v>0</v>
      </c>
      <c r="AC136" s="110">
        <v>0</v>
      </c>
      <c r="AD136" s="110">
        <v>0</v>
      </c>
      <c r="AE136" s="110">
        <v>157939</v>
      </c>
      <c r="AF136" s="110">
        <v>0</v>
      </c>
      <c r="AG136" s="110"/>
      <c r="AH136" s="110"/>
      <c r="AI136" s="110"/>
      <c r="AJ136" s="110">
        <v>0</v>
      </c>
      <c r="AK136" s="110">
        <v>0</v>
      </c>
      <c r="AL136" s="110">
        <v>0</v>
      </c>
      <c r="AM136" s="121">
        <v>578800</v>
      </c>
      <c r="AN136" s="110">
        <v>578800</v>
      </c>
      <c r="AO136" s="121">
        <v>0</v>
      </c>
      <c r="AP136" s="110">
        <v>0</v>
      </c>
      <c r="AQ136" s="110">
        <v>0</v>
      </c>
      <c r="AR136" s="110">
        <v>0</v>
      </c>
      <c r="AS136" s="110">
        <v>35686</v>
      </c>
      <c r="AT136" s="110">
        <v>0</v>
      </c>
      <c r="AU136" s="110"/>
      <c r="AV136" s="110"/>
      <c r="AW136" s="110">
        <v>0</v>
      </c>
      <c r="AX136" s="110"/>
      <c r="AY136" s="110">
        <v>0</v>
      </c>
      <c r="AZ136" s="110"/>
      <c r="BA136" s="110"/>
      <c r="BB136" s="110">
        <v>543114</v>
      </c>
      <c r="BC136" s="110">
        <v>202390</v>
      </c>
      <c r="BD136" s="110">
        <v>0</v>
      </c>
      <c r="BE136" s="110">
        <v>0</v>
      </c>
      <c r="BF136" s="110"/>
      <c r="BG136" s="110">
        <v>0</v>
      </c>
      <c r="BH136" s="110"/>
      <c r="BI136" s="110">
        <v>0</v>
      </c>
      <c r="BJ136" s="110"/>
      <c r="BK136" s="110"/>
      <c r="BL136" s="110">
        <v>0</v>
      </c>
      <c r="BM136" s="110"/>
      <c r="BN136" s="110">
        <v>340724</v>
      </c>
      <c r="BO136" s="110"/>
      <c r="BP136" s="110"/>
      <c r="BQ136" s="110"/>
      <c r="BR136" s="110"/>
      <c r="BS136" s="110">
        <v>0</v>
      </c>
      <c r="BT136" s="110">
        <v>0</v>
      </c>
      <c r="BU136" s="110">
        <v>0</v>
      </c>
      <c r="BV136" s="114"/>
      <c r="BW136" s="114"/>
      <c r="BX136" s="114"/>
      <c r="BY136" s="114"/>
      <c r="BZ136" s="114"/>
      <c r="CA136" s="114"/>
    </row>
    <row r="137" spans="1:79" ht="18.75" x14ac:dyDescent="0.25">
      <c r="A137" s="133">
        <v>63</v>
      </c>
      <c r="B137" s="134" t="s">
        <v>207</v>
      </c>
      <c r="C137" s="99">
        <v>7300683</v>
      </c>
      <c r="D137" s="99">
        <f t="shared" si="12"/>
        <v>0</v>
      </c>
      <c r="E137" s="99">
        <v>6098324</v>
      </c>
      <c r="F137" s="99">
        <f t="shared" si="13"/>
        <v>6098324</v>
      </c>
      <c r="G137" s="110">
        <v>94000</v>
      </c>
      <c r="H137" s="110">
        <v>0</v>
      </c>
      <c r="I137" s="110">
        <v>0</v>
      </c>
      <c r="J137" s="110">
        <v>0</v>
      </c>
      <c r="K137" s="110">
        <v>2347313</v>
      </c>
      <c r="L137" s="110">
        <v>0</v>
      </c>
      <c r="M137" s="110">
        <v>0</v>
      </c>
      <c r="N137" s="110">
        <v>0</v>
      </c>
      <c r="O137" s="110">
        <v>79222</v>
      </c>
      <c r="P137" s="110">
        <v>0</v>
      </c>
      <c r="Q137" s="110">
        <v>0</v>
      </c>
      <c r="R137" s="110">
        <f t="shared" si="17"/>
        <v>3577789</v>
      </c>
      <c r="S137" s="110">
        <v>166717</v>
      </c>
      <c r="T137" s="110">
        <v>0</v>
      </c>
      <c r="U137" s="110">
        <v>3336822</v>
      </c>
      <c r="V137" s="110">
        <v>74250</v>
      </c>
      <c r="W137" s="110">
        <v>0</v>
      </c>
      <c r="X137" s="110">
        <v>0</v>
      </c>
      <c r="Y137" s="110">
        <v>0</v>
      </c>
      <c r="Z137" s="110">
        <v>0</v>
      </c>
      <c r="AA137" s="110">
        <v>0</v>
      </c>
      <c r="AB137" s="110">
        <v>0</v>
      </c>
      <c r="AC137" s="110">
        <v>0</v>
      </c>
      <c r="AD137" s="110">
        <v>0</v>
      </c>
      <c r="AE137" s="110">
        <v>0</v>
      </c>
      <c r="AF137" s="110">
        <v>0</v>
      </c>
      <c r="AG137" s="110"/>
      <c r="AH137" s="110"/>
      <c r="AI137" s="110"/>
      <c r="AJ137" s="110">
        <v>0</v>
      </c>
      <c r="AK137" s="110">
        <v>0</v>
      </c>
      <c r="AL137" s="110">
        <v>0</v>
      </c>
      <c r="AM137" s="121">
        <v>1202359</v>
      </c>
      <c r="AN137" s="110">
        <v>1202359</v>
      </c>
      <c r="AO137" s="121">
        <v>0</v>
      </c>
      <c r="AP137" s="110">
        <v>0</v>
      </c>
      <c r="AQ137" s="110">
        <v>0</v>
      </c>
      <c r="AR137" s="110">
        <v>0</v>
      </c>
      <c r="AS137" s="110">
        <v>0</v>
      </c>
      <c r="AT137" s="110">
        <v>0</v>
      </c>
      <c r="AU137" s="110"/>
      <c r="AV137" s="110"/>
      <c r="AW137" s="110">
        <v>0</v>
      </c>
      <c r="AX137" s="110"/>
      <c r="AY137" s="110">
        <v>330030</v>
      </c>
      <c r="AZ137" s="110"/>
      <c r="BA137" s="110"/>
      <c r="BB137" s="110">
        <v>872329</v>
      </c>
      <c r="BC137" s="110">
        <v>872329</v>
      </c>
      <c r="BD137" s="110">
        <v>0</v>
      </c>
      <c r="BE137" s="110">
        <v>0</v>
      </c>
      <c r="BF137" s="110"/>
      <c r="BG137" s="110">
        <v>0</v>
      </c>
      <c r="BH137" s="110"/>
      <c r="BI137" s="110">
        <v>0</v>
      </c>
      <c r="BJ137" s="110"/>
      <c r="BK137" s="110"/>
      <c r="BL137" s="110">
        <v>0</v>
      </c>
      <c r="BM137" s="110"/>
      <c r="BN137" s="110">
        <v>0</v>
      </c>
      <c r="BO137" s="110"/>
      <c r="BP137" s="110"/>
      <c r="BQ137" s="110"/>
      <c r="BR137" s="110"/>
      <c r="BS137" s="110">
        <v>0</v>
      </c>
      <c r="BT137" s="110">
        <v>0</v>
      </c>
      <c r="BU137" s="110">
        <v>0</v>
      </c>
      <c r="BV137" s="114"/>
      <c r="BW137" s="114"/>
      <c r="BX137" s="114"/>
      <c r="BY137" s="114"/>
      <c r="BZ137" s="114"/>
      <c r="CA137" s="114"/>
    </row>
    <row r="138" spans="1:79" ht="9" customHeight="1" x14ac:dyDescent="0.25">
      <c r="A138" s="133"/>
      <c r="B138" s="134"/>
      <c r="C138" s="121"/>
      <c r="D138" s="121"/>
      <c r="E138" s="121"/>
      <c r="F138" s="121"/>
      <c r="G138" s="110">
        <v>0</v>
      </c>
      <c r="H138" s="110">
        <v>0</v>
      </c>
      <c r="I138" s="110">
        <v>0</v>
      </c>
      <c r="J138" s="110">
        <v>0</v>
      </c>
      <c r="K138" s="110">
        <v>0</v>
      </c>
      <c r="L138" s="110">
        <v>0</v>
      </c>
      <c r="M138" s="110">
        <v>0</v>
      </c>
      <c r="N138" s="110">
        <v>0</v>
      </c>
      <c r="O138" s="110">
        <v>0</v>
      </c>
      <c r="P138" s="110">
        <v>0</v>
      </c>
      <c r="Q138" s="110">
        <v>0</v>
      </c>
      <c r="R138" s="110">
        <v>0</v>
      </c>
      <c r="S138" s="110">
        <v>0</v>
      </c>
      <c r="T138" s="110">
        <v>0</v>
      </c>
      <c r="U138" s="110">
        <v>0</v>
      </c>
      <c r="V138" s="110">
        <v>0</v>
      </c>
      <c r="W138" s="110">
        <v>0</v>
      </c>
      <c r="X138" s="110">
        <v>0</v>
      </c>
      <c r="Y138" s="110">
        <v>0</v>
      </c>
      <c r="Z138" s="110">
        <v>0</v>
      </c>
      <c r="AA138" s="110">
        <v>0</v>
      </c>
      <c r="AB138" s="110">
        <v>0</v>
      </c>
      <c r="AC138" s="110">
        <v>0</v>
      </c>
      <c r="AD138" s="110">
        <v>0</v>
      </c>
      <c r="AE138" s="110">
        <v>0</v>
      </c>
      <c r="AF138" s="110">
        <v>0</v>
      </c>
      <c r="AG138" s="110">
        <v>0</v>
      </c>
      <c r="AH138" s="110">
        <v>0</v>
      </c>
      <c r="AI138" s="110">
        <v>0</v>
      </c>
      <c r="AJ138" s="110"/>
      <c r="AK138" s="110">
        <v>0</v>
      </c>
      <c r="AL138" s="110"/>
      <c r="AM138" s="110"/>
      <c r="AN138" s="110">
        <f>SUM(AO138:BB138)+BS138+BT138+BU138</f>
        <v>0</v>
      </c>
      <c r="AO138" s="110"/>
      <c r="AP138" s="110"/>
      <c r="AQ138" s="110">
        <v>0</v>
      </c>
      <c r="AR138" s="110"/>
      <c r="AS138" s="110"/>
      <c r="AT138" s="110"/>
      <c r="AU138" s="110">
        <v>0</v>
      </c>
      <c r="AV138" s="110">
        <v>0</v>
      </c>
      <c r="AW138" s="110"/>
      <c r="AX138" s="110">
        <v>0</v>
      </c>
      <c r="AY138" s="110"/>
      <c r="AZ138" s="110">
        <v>0</v>
      </c>
      <c r="BA138" s="110">
        <v>0</v>
      </c>
      <c r="BB138" s="110"/>
      <c r="BC138" s="110"/>
      <c r="BD138" s="110"/>
      <c r="BE138" s="110"/>
      <c r="BF138" s="110">
        <v>0</v>
      </c>
      <c r="BG138" s="110"/>
      <c r="BH138" s="110">
        <v>0</v>
      </c>
      <c r="BI138" s="110"/>
      <c r="BJ138" s="110">
        <v>0</v>
      </c>
      <c r="BK138" s="110">
        <v>0</v>
      </c>
      <c r="BL138" s="110"/>
      <c r="BM138" s="110">
        <v>0</v>
      </c>
      <c r="BN138" s="110"/>
      <c r="BO138" s="110">
        <v>0</v>
      </c>
      <c r="BP138" s="110">
        <v>0</v>
      </c>
      <c r="BQ138" s="110">
        <v>0</v>
      </c>
      <c r="BR138" s="110">
        <v>0</v>
      </c>
      <c r="BS138" s="110">
        <v>0</v>
      </c>
      <c r="BT138" s="110">
        <v>0</v>
      </c>
      <c r="BU138" s="110">
        <v>0</v>
      </c>
      <c r="BV138" s="114"/>
      <c r="BW138" s="114"/>
      <c r="BX138" s="114"/>
      <c r="BY138" s="114"/>
      <c r="BZ138" s="114"/>
      <c r="CA138" s="114"/>
    </row>
  </sheetData>
  <mergeCells count="53">
    <mergeCell ref="AN8:BU8"/>
    <mergeCell ref="AN7:BU7"/>
    <mergeCell ref="F9:F12"/>
    <mergeCell ref="F8:U8"/>
    <mergeCell ref="V7:AL7"/>
    <mergeCell ref="V8:AL8"/>
    <mergeCell ref="V9:AL9"/>
    <mergeCell ref="H10:H12"/>
    <mergeCell ref="BU10:BU12"/>
    <mergeCell ref="AS10:AS12"/>
    <mergeCell ref="R10:U10"/>
    <mergeCell ref="V10:AF10"/>
    <mergeCell ref="AQ10:AQ12"/>
    <mergeCell ref="AR10:AR12"/>
    <mergeCell ref="V11:AF11"/>
    <mergeCell ref="BB10:BR10"/>
    <mergeCell ref="A5:U5"/>
    <mergeCell ref="A6:U6"/>
    <mergeCell ref="C7:U7"/>
    <mergeCell ref="A7:A12"/>
    <mergeCell ref="B7:B12"/>
    <mergeCell ref="C8:C12"/>
    <mergeCell ref="S11:U11"/>
    <mergeCell ref="G9:U9"/>
    <mergeCell ref="I10:I12"/>
    <mergeCell ref="J10:J12"/>
    <mergeCell ref="L10:L12"/>
    <mergeCell ref="O10:O12"/>
    <mergeCell ref="G10:G12"/>
    <mergeCell ref="P11:Q11"/>
    <mergeCell ref="R11:R12"/>
    <mergeCell ref="BS10:BS12"/>
    <mergeCell ref="AK10:AK12"/>
    <mergeCell ref="AO10:AO12"/>
    <mergeCell ref="AT10:AT12"/>
    <mergeCell ref="BC11:BR11"/>
    <mergeCell ref="BB11:BB12"/>
    <mergeCell ref="C4:U4"/>
    <mergeCell ref="C3:U3"/>
    <mergeCell ref="AZ11:BA11"/>
    <mergeCell ref="AL10:AL12"/>
    <mergeCell ref="BT10:BT12"/>
    <mergeCell ref="AP10:AP12"/>
    <mergeCell ref="K10:K12"/>
    <mergeCell ref="M10:M12"/>
    <mergeCell ref="AW10:AW12"/>
    <mergeCell ref="AU11:AV11"/>
    <mergeCell ref="N10:N12"/>
    <mergeCell ref="AJ10:AJ12"/>
    <mergeCell ref="AY10:AY12"/>
    <mergeCell ref="AN9:AN12"/>
    <mergeCell ref="AX10:AX12"/>
    <mergeCell ref="AO9:BU9"/>
  </mergeCells>
  <conditionalFormatting sqref="D16:D137">
    <cfRule type="cellIs" dxfId="1" priority="1" operator="greaterThan">
      <formula>0</formula>
    </cfRule>
    <cfRule type="cellIs" dxfId="0" priority="2" operator="lessThan">
      <formula>0</formula>
    </cfRule>
  </conditionalFormatting>
  <printOptions horizontalCentered="1"/>
  <pageMargins left="0.17" right="0.17" top="0.59055118110236227" bottom="0.27559055118110237" header="0.31496062992125984" footer="0.23622047244094491"/>
  <pageSetup paperSize="9" scale="50" fitToHeight="0" orientation="landscape" useFirstPageNumber="1" errors="blank" r:id="rId1"/>
  <headerFooter differentFirst="1">
    <oddHeader>&amp;C&amp;P</oddHeader>
  </headerFooter>
  <colBreaks count="2" manualBreakCount="2">
    <brk id="21" min="2" max="137" man="1"/>
    <brk id="39" min="2" max="13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1899"/>
  <sheetViews>
    <sheetView showGridLines="0" showZeros="0" showRuler="0" zoomScale="74" zoomScaleNormal="74" zoomScaleSheetLayoutView="70" workbookViewId="0">
      <selection activeCell="Y9" sqref="Y8:AD11"/>
    </sheetView>
  </sheetViews>
  <sheetFormatPr defaultColWidth="9.140625" defaultRowHeight="18.75" outlineLevelRow="1" x14ac:dyDescent="0.25"/>
  <cols>
    <col min="1" max="1" width="7" style="145" bestFit="1" customWidth="1"/>
    <col min="2" max="2" width="29" style="173" customWidth="1"/>
    <col min="3" max="3" width="15.140625" style="174" customWidth="1"/>
    <col min="4" max="4" width="21.85546875" style="174" customWidth="1"/>
    <col min="5" max="5" width="20.140625" style="173" customWidth="1"/>
    <col min="6" max="6" width="20.85546875" style="176" customWidth="1"/>
    <col min="7" max="16384" width="9.140625" style="145"/>
  </cols>
  <sheetData>
    <row r="1" spans="1:13" ht="23.25" customHeight="1" x14ac:dyDescent="0.25">
      <c r="A1" s="455" t="s">
        <v>449</v>
      </c>
      <c r="B1" s="455"/>
      <c r="C1" s="455"/>
      <c r="D1" s="455"/>
      <c r="E1" s="455"/>
      <c r="F1" s="455"/>
      <c r="H1" s="455" t="s">
        <v>380</v>
      </c>
      <c r="I1" s="455"/>
      <c r="J1" s="455"/>
      <c r="K1" s="455"/>
      <c r="L1" s="455"/>
      <c r="M1" s="455"/>
    </row>
    <row r="2" spans="1:13" ht="86.25" customHeight="1" x14ac:dyDescent="0.25">
      <c r="A2" s="455" t="s">
        <v>379</v>
      </c>
      <c r="B2" s="455"/>
      <c r="C2" s="455"/>
      <c r="D2" s="455"/>
      <c r="E2" s="455"/>
      <c r="F2" s="455"/>
    </row>
    <row r="3" spans="1:13" ht="21.75" customHeight="1" x14ac:dyDescent="0.25">
      <c r="A3" s="456" t="s">
        <v>447</v>
      </c>
      <c r="B3" s="456"/>
      <c r="C3" s="456"/>
      <c r="D3" s="456"/>
      <c r="E3" s="456"/>
      <c r="F3" s="456"/>
    </row>
    <row r="4" spans="1:13" ht="21.75" customHeight="1" x14ac:dyDescent="0.25">
      <c r="A4" s="457" t="s">
        <v>374</v>
      </c>
      <c r="B4" s="457"/>
      <c r="C4" s="457"/>
      <c r="D4" s="457"/>
      <c r="E4" s="457"/>
      <c r="F4" s="457"/>
    </row>
    <row r="5" spans="1:13" s="156" customFormat="1" ht="108.75" customHeight="1" x14ac:dyDescent="0.25">
      <c r="A5" s="155" t="s">
        <v>0</v>
      </c>
      <c r="B5" s="155" t="s">
        <v>377</v>
      </c>
      <c r="C5" s="155" t="s">
        <v>376</v>
      </c>
      <c r="D5" s="155" t="s">
        <v>372</v>
      </c>
      <c r="E5" s="155" t="s">
        <v>367</v>
      </c>
      <c r="F5" s="146" t="s">
        <v>375</v>
      </c>
    </row>
    <row r="6" spans="1:13" ht="21" customHeight="1" x14ac:dyDescent="0.25">
      <c r="A6" s="142"/>
      <c r="B6" s="157" t="s">
        <v>3</v>
      </c>
      <c r="C6" s="158"/>
      <c r="D6" s="158"/>
      <c r="E6" s="159"/>
      <c r="F6" s="159"/>
    </row>
    <row r="7" spans="1:13" ht="33.75" customHeight="1" x14ac:dyDescent="0.25">
      <c r="A7" s="142">
        <v>1</v>
      </c>
      <c r="B7" s="143" t="s">
        <v>378</v>
      </c>
      <c r="C7" s="144"/>
      <c r="D7" s="144"/>
      <c r="E7" s="147"/>
      <c r="F7" s="147"/>
    </row>
    <row r="8" spans="1:13" s="162" customFormat="1" ht="33.75" customHeight="1" x14ac:dyDescent="0.25">
      <c r="A8" s="142">
        <v>2</v>
      </c>
      <c r="B8" s="143" t="s">
        <v>378</v>
      </c>
      <c r="C8" s="160"/>
      <c r="D8" s="160"/>
      <c r="E8" s="161"/>
      <c r="F8" s="161"/>
      <c r="G8" s="145"/>
      <c r="H8" s="145"/>
    </row>
    <row r="9" spans="1:13" s="162" customFormat="1" ht="33.75" customHeight="1" x14ac:dyDescent="0.25">
      <c r="A9" s="142">
        <v>3</v>
      </c>
      <c r="B9" s="143" t="s">
        <v>378</v>
      </c>
      <c r="C9" s="163"/>
      <c r="D9" s="163"/>
      <c r="E9" s="164"/>
      <c r="F9" s="164"/>
      <c r="G9" s="145"/>
      <c r="H9" s="145"/>
    </row>
    <row r="10" spans="1:13" ht="33.75" customHeight="1" x14ac:dyDescent="0.25">
      <c r="A10" s="142">
        <v>4</v>
      </c>
      <c r="B10" s="143" t="s">
        <v>378</v>
      </c>
      <c r="C10" s="142"/>
      <c r="D10" s="142"/>
      <c r="E10" s="147"/>
      <c r="F10" s="147"/>
    </row>
    <row r="11" spans="1:13" ht="33.75" customHeight="1" x14ac:dyDescent="0.25">
      <c r="A11" s="142">
        <v>5</v>
      </c>
      <c r="B11" s="143" t="s">
        <v>378</v>
      </c>
      <c r="C11" s="142"/>
      <c r="D11" s="142"/>
      <c r="E11" s="147"/>
      <c r="F11" s="147"/>
    </row>
    <row r="12" spans="1:13" x14ac:dyDescent="0.25">
      <c r="A12" s="165"/>
      <c r="B12" s="166"/>
      <c r="C12" s="167"/>
      <c r="D12" s="167"/>
      <c r="E12" s="168"/>
      <c r="F12" s="169"/>
    </row>
    <row r="13" spans="1:13" ht="42.75" customHeight="1" outlineLevel="1" x14ac:dyDescent="0.25">
      <c r="A13" s="165"/>
      <c r="B13" s="170"/>
      <c r="C13" s="165"/>
      <c r="D13" s="165"/>
      <c r="E13" s="170"/>
      <c r="F13" s="171"/>
    </row>
    <row r="14" spans="1:13" ht="87" customHeight="1" outlineLevel="1" x14ac:dyDescent="0.25">
      <c r="A14" s="165"/>
      <c r="B14" s="170"/>
      <c r="C14" s="165"/>
      <c r="D14" s="165"/>
      <c r="E14" s="170"/>
      <c r="F14" s="171"/>
    </row>
    <row r="15" spans="1:13" ht="63" customHeight="1" outlineLevel="1" x14ac:dyDescent="0.25">
      <c r="A15" s="165"/>
      <c r="B15" s="170"/>
      <c r="C15" s="165"/>
      <c r="D15" s="165"/>
      <c r="E15" s="170"/>
      <c r="F15" s="171"/>
    </row>
    <row r="16" spans="1:13" ht="37.5" customHeight="1" x14ac:dyDescent="0.25">
      <c r="A16" s="165"/>
      <c r="B16" s="170"/>
      <c r="C16" s="165"/>
      <c r="D16" s="165"/>
      <c r="E16" s="170"/>
      <c r="F16" s="171"/>
    </row>
    <row r="17" spans="1:6" x14ac:dyDescent="0.25">
      <c r="A17" s="165"/>
      <c r="B17" s="170"/>
      <c r="C17" s="165"/>
      <c r="D17" s="165"/>
      <c r="E17" s="170"/>
      <c r="F17" s="171"/>
    </row>
    <row r="18" spans="1:6" x14ac:dyDescent="0.25">
      <c r="A18" s="165"/>
      <c r="B18" s="170"/>
      <c r="C18" s="165"/>
      <c r="D18" s="165"/>
      <c r="E18" s="170"/>
      <c r="F18" s="171"/>
    </row>
    <row r="19" spans="1:6" x14ac:dyDescent="0.25">
      <c r="A19" s="165"/>
      <c r="B19" s="170"/>
      <c r="C19" s="165"/>
      <c r="D19" s="165"/>
      <c r="E19" s="170"/>
      <c r="F19" s="171"/>
    </row>
    <row r="20" spans="1:6" ht="37.5" customHeight="1" x14ac:dyDescent="0.25">
      <c r="A20" s="165"/>
      <c r="B20" s="170"/>
      <c r="C20" s="165"/>
      <c r="D20" s="165"/>
      <c r="E20" s="170"/>
      <c r="F20" s="171"/>
    </row>
    <row r="21" spans="1:6" x14ac:dyDescent="0.25">
      <c r="A21" s="165"/>
      <c r="B21" s="170"/>
      <c r="C21" s="165"/>
      <c r="D21" s="165"/>
      <c r="E21" s="170"/>
      <c r="F21" s="171"/>
    </row>
    <row r="22" spans="1:6" ht="59.25" customHeight="1" outlineLevel="1" x14ac:dyDescent="0.25">
      <c r="A22" s="165"/>
      <c r="B22" s="170"/>
      <c r="C22" s="165"/>
      <c r="D22" s="165"/>
      <c r="E22" s="170"/>
      <c r="F22" s="171"/>
    </row>
    <row r="23" spans="1:6" ht="180.75" customHeight="1" outlineLevel="1" x14ac:dyDescent="0.25">
      <c r="A23" s="165"/>
      <c r="B23" s="170"/>
      <c r="C23" s="165"/>
      <c r="D23" s="165"/>
      <c r="E23" s="170"/>
      <c r="F23" s="171"/>
    </row>
    <row r="24" spans="1:6" ht="247.5" customHeight="1" outlineLevel="1" x14ac:dyDescent="0.25">
      <c r="A24" s="165"/>
      <c r="B24" s="170"/>
      <c r="C24" s="165"/>
      <c r="D24" s="165"/>
      <c r="E24" s="170"/>
      <c r="F24" s="171"/>
    </row>
    <row r="25" spans="1:6" ht="156.75" customHeight="1" outlineLevel="1" x14ac:dyDescent="0.25">
      <c r="A25" s="165"/>
      <c r="B25" s="170"/>
      <c r="C25" s="165"/>
      <c r="D25" s="165"/>
      <c r="E25" s="170"/>
      <c r="F25" s="171"/>
    </row>
    <row r="26" spans="1:6" ht="228" customHeight="1" outlineLevel="1" x14ac:dyDescent="0.25">
      <c r="A26" s="165"/>
      <c r="B26" s="170"/>
      <c r="C26" s="165"/>
      <c r="D26" s="165"/>
      <c r="E26" s="170"/>
      <c r="F26" s="171"/>
    </row>
    <row r="27" spans="1:6" ht="269.25" customHeight="1" outlineLevel="1" x14ac:dyDescent="0.25">
      <c r="A27" s="165"/>
      <c r="B27" s="170"/>
      <c r="C27" s="165"/>
      <c r="D27" s="165"/>
      <c r="E27" s="170"/>
      <c r="F27" s="171"/>
    </row>
    <row r="28" spans="1:6" ht="216.75" customHeight="1" outlineLevel="1" x14ac:dyDescent="0.25">
      <c r="A28" s="165"/>
      <c r="B28" s="170"/>
      <c r="C28" s="165"/>
      <c r="D28" s="165"/>
      <c r="E28" s="170"/>
      <c r="F28" s="171"/>
    </row>
    <row r="29" spans="1:6" ht="48.75" customHeight="1" outlineLevel="1" x14ac:dyDescent="0.25">
      <c r="A29" s="165"/>
      <c r="B29" s="170"/>
      <c r="C29" s="165"/>
      <c r="D29" s="165"/>
      <c r="E29" s="170"/>
      <c r="F29" s="171"/>
    </row>
    <row r="30" spans="1:6" x14ac:dyDescent="0.25">
      <c r="A30" s="165"/>
      <c r="B30" s="170"/>
      <c r="C30" s="165"/>
      <c r="D30" s="165"/>
      <c r="E30" s="170"/>
      <c r="F30" s="171"/>
    </row>
    <row r="31" spans="1:6" ht="37.5" customHeight="1" x14ac:dyDescent="0.25">
      <c r="A31" s="165"/>
      <c r="B31" s="170"/>
      <c r="C31" s="165"/>
      <c r="D31" s="165"/>
      <c r="E31" s="170"/>
      <c r="F31" s="171"/>
    </row>
    <row r="32" spans="1:6" ht="64.5" customHeight="1" outlineLevel="1" x14ac:dyDescent="0.25">
      <c r="A32" s="165"/>
      <c r="B32" s="170"/>
      <c r="C32" s="165"/>
      <c r="D32" s="165"/>
      <c r="E32" s="170"/>
      <c r="F32" s="171"/>
    </row>
    <row r="33" spans="1:6" ht="73.5" customHeight="1" x14ac:dyDescent="0.25">
      <c r="A33" s="165"/>
      <c r="B33" s="170"/>
      <c r="C33" s="165"/>
      <c r="D33" s="165"/>
      <c r="E33" s="170"/>
      <c r="F33" s="171"/>
    </row>
    <row r="34" spans="1:6" ht="52.5" customHeight="1" outlineLevel="1" x14ac:dyDescent="0.25">
      <c r="A34" s="165"/>
      <c r="B34" s="170"/>
      <c r="C34" s="165"/>
      <c r="D34" s="165"/>
      <c r="E34" s="170"/>
      <c r="F34" s="171"/>
    </row>
    <row r="35" spans="1:6" outlineLevel="1" x14ac:dyDescent="0.25">
      <c r="A35" s="165"/>
      <c r="B35" s="170"/>
      <c r="C35" s="165"/>
      <c r="D35" s="165"/>
      <c r="E35" s="170"/>
      <c r="F35" s="171"/>
    </row>
    <row r="36" spans="1:6" outlineLevel="1" x14ac:dyDescent="0.25">
      <c r="A36" s="165"/>
      <c r="B36" s="170"/>
      <c r="C36" s="165"/>
      <c r="D36" s="165"/>
      <c r="E36" s="170"/>
      <c r="F36" s="171"/>
    </row>
    <row r="37" spans="1:6" outlineLevel="1" x14ac:dyDescent="0.25">
      <c r="A37" s="165"/>
      <c r="B37" s="170"/>
      <c r="C37" s="165"/>
      <c r="D37" s="165"/>
      <c r="E37" s="170"/>
      <c r="F37" s="171"/>
    </row>
    <row r="38" spans="1:6" outlineLevel="1" x14ac:dyDescent="0.25">
      <c r="A38" s="165"/>
      <c r="B38" s="170"/>
      <c r="C38" s="165"/>
      <c r="D38" s="165"/>
      <c r="E38" s="170"/>
      <c r="F38" s="171"/>
    </row>
    <row r="39" spans="1:6" outlineLevel="1" x14ac:dyDescent="0.25">
      <c r="A39" s="165"/>
      <c r="B39" s="170"/>
      <c r="C39" s="165"/>
      <c r="D39" s="165"/>
      <c r="E39" s="170"/>
      <c r="F39" s="171"/>
    </row>
    <row r="40" spans="1:6" outlineLevel="1" x14ac:dyDescent="0.25">
      <c r="A40" s="165"/>
      <c r="B40" s="170"/>
      <c r="C40" s="165"/>
      <c r="D40" s="165"/>
      <c r="E40" s="170"/>
      <c r="F40" s="171"/>
    </row>
    <row r="41" spans="1:6" ht="50.25" customHeight="1" x14ac:dyDescent="0.25">
      <c r="A41" s="165"/>
      <c r="B41" s="170"/>
      <c r="C41" s="165"/>
      <c r="D41" s="165"/>
      <c r="E41" s="170"/>
      <c r="F41" s="171"/>
    </row>
    <row r="42" spans="1:6" ht="75" customHeight="1" outlineLevel="1" x14ac:dyDescent="0.25">
      <c r="A42" s="165"/>
      <c r="B42" s="170"/>
      <c r="C42" s="165"/>
      <c r="D42" s="165"/>
      <c r="E42" s="170"/>
      <c r="F42" s="171"/>
    </row>
    <row r="43" spans="1:6" ht="146.25" customHeight="1" x14ac:dyDescent="0.25">
      <c r="A43" s="165"/>
      <c r="B43" s="170"/>
      <c r="C43" s="165"/>
      <c r="D43" s="165"/>
      <c r="E43" s="170"/>
      <c r="F43" s="171"/>
    </row>
    <row r="44" spans="1:6" x14ac:dyDescent="0.25">
      <c r="A44" s="165"/>
      <c r="B44" s="170"/>
      <c r="C44" s="165"/>
      <c r="D44" s="165"/>
      <c r="E44" s="170"/>
      <c r="F44" s="171"/>
    </row>
    <row r="45" spans="1:6" x14ac:dyDescent="0.25">
      <c r="A45" s="165"/>
      <c r="B45" s="170"/>
      <c r="C45" s="165"/>
      <c r="D45" s="165"/>
      <c r="E45" s="170"/>
      <c r="F45" s="171"/>
    </row>
    <row r="46" spans="1:6" x14ac:dyDescent="0.25">
      <c r="A46" s="165"/>
      <c r="B46" s="170"/>
      <c r="C46" s="165"/>
      <c r="D46" s="165"/>
      <c r="E46" s="170"/>
      <c r="F46" s="171"/>
    </row>
    <row r="47" spans="1:6" x14ac:dyDescent="0.25">
      <c r="A47" s="165"/>
      <c r="B47" s="170"/>
      <c r="C47" s="165"/>
      <c r="D47" s="165"/>
      <c r="E47" s="170"/>
      <c r="F47" s="171"/>
    </row>
    <row r="48" spans="1:6" x14ac:dyDescent="0.25">
      <c r="A48" s="165"/>
      <c r="B48" s="170"/>
      <c r="C48" s="165"/>
      <c r="D48" s="165"/>
      <c r="E48" s="170"/>
      <c r="F48" s="171"/>
    </row>
    <row r="49" spans="1:6" ht="33.75" customHeight="1" x14ac:dyDescent="0.25">
      <c r="A49" s="165"/>
      <c r="B49" s="170"/>
      <c r="C49" s="165"/>
      <c r="D49" s="165"/>
      <c r="E49" s="170"/>
      <c r="F49" s="171"/>
    </row>
    <row r="50" spans="1:6" x14ac:dyDescent="0.25">
      <c r="A50" s="165"/>
      <c r="B50" s="170"/>
      <c r="C50" s="165"/>
      <c r="D50" s="165"/>
      <c r="E50" s="170"/>
      <c r="F50" s="172"/>
    </row>
    <row r="51" spans="1:6" x14ac:dyDescent="0.25">
      <c r="A51" s="165"/>
      <c r="B51" s="170"/>
      <c r="C51" s="165"/>
      <c r="D51" s="165"/>
      <c r="E51" s="170"/>
      <c r="F51" s="172"/>
    </row>
    <row r="52" spans="1:6" x14ac:dyDescent="0.25">
      <c r="A52" s="165"/>
      <c r="B52" s="170"/>
      <c r="C52" s="165"/>
      <c r="D52" s="165"/>
      <c r="E52" s="170"/>
      <c r="F52" s="172"/>
    </row>
    <row r="53" spans="1:6" x14ac:dyDescent="0.25">
      <c r="A53" s="165"/>
      <c r="B53" s="170"/>
      <c r="C53" s="165"/>
      <c r="D53" s="165"/>
      <c r="E53" s="170"/>
      <c r="F53" s="172"/>
    </row>
    <row r="54" spans="1:6" x14ac:dyDescent="0.25">
      <c r="A54" s="165"/>
      <c r="B54" s="170"/>
      <c r="C54" s="165"/>
      <c r="D54" s="165"/>
      <c r="E54" s="170"/>
      <c r="F54" s="172"/>
    </row>
    <row r="55" spans="1:6" x14ac:dyDescent="0.25">
      <c r="A55" s="165"/>
      <c r="B55" s="170"/>
      <c r="C55" s="165"/>
      <c r="D55" s="165"/>
      <c r="E55" s="170"/>
      <c r="F55" s="172"/>
    </row>
    <row r="56" spans="1:6" x14ac:dyDescent="0.25">
      <c r="A56" s="165"/>
      <c r="B56" s="170"/>
      <c r="C56" s="165"/>
      <c r="D56" s="165"/>
      <c r="E56" s="170"/>
      <c r="F56" s="172"/>
    </row>
    <row r="57" spans="1:6" x14ac:dyDescent="0.25">
      <c r="A57" s="165"/>
      <c r="B57" s="170"/>
      <c r="C57" s="165"/>
      <c r="D57" s="165"/>
      <c r="E57" s="170"/>
      <c r="F57" s="172"/>
    </row>
    <row r="58" spans="1:6" x14ac:dyDescent="0.25">
      <c r="A58" s="165"/>
      <c r="B58" s="170"/>
      <c r="C58" s="165"/>
      <c r="D58" s="165"/>
      <c r="E58" s="170"/>
      <c r="F58" s="172"/>
    </row>
    <row r="59" spans="1:6" x14ac:dyDescent="0.25">
      <c r="A59" s="165"/>
      <c r="B59" s="170"/>
      <c r="C59" s="165"/>
      <c r="D59" s="165"/>
      <c r="E59" s="170"/>
      <c r="F59" s="172"/>
    </row>
    <row r="60" spans="1:6" x14ac:dyDescent="0.25">
      <c r="A60" s="165"/>
      <c r="B60" s="170"/>
      <c r="C60" s="165"/>
      <c r="D60" s="165"/>
      <c r="E60" s="170"/>
      <c r="F60" s="172"/>
    </row>
    <row r="61" spans="1:6" x14ac:dyDescent="0.25">
      <c r="A61" s="165"/>
      <c r="B61" s="170"/>
      <c r="C61" s="165"/>
      <c r="D61" s="165"/>
      <c r="E61" s="170"/>
      <c r="F61" s="172"/>
    </row>
    <row r="62" spans="1:6" x14ac:dyDescent="0.25">
      <c r="A62" s="165"/>
      <c r="B62" s="170"/>
      <c r="C62" s="165"/>
      <c r="D62" s="165"/>
      <c r="E62" s="170"/>
      <c r="F62" s="172"/>
    </row>
    <row r="63" spans="1:6" x14ac:dyDescent="0.25">
      <c r="A63" s="165"/>
      <c r="B63" s="170"/>
      <c r="C63" s="165"/>
      <c r="D63" s="165"/>
      <c r="E63" s="170"/>
      <c r="F63" s="172"/>
    </row>
    <row r="64" spans="1:6" x14ac:dyDescent="0.25">
      <c r="A64" s="165"/>
      <c r="B64" s="170"/>
      <c r="C64" s="165"/>
      <c r="D64" s="165"/>
      <c r="E64" s="170"/>
      <c r="F64" s="172"/>
    </row>
    <row r="65" spans="1:6" x14ac:dyDescent="0.25">
      <c r="A65" s="165"/>
      <c r="B65" s="170"/>
      <c r="C65" s="165"/>
      <c r="D65" s="165"/>
      <c r="E65" s="170"/>
      <c r="F65" s="172"/>
    </row>
    <row r="66" spans="1:6" x14ac:dyDescent="0.25">
      <c r="A66" s="165"/>
      <c r="B66" s="170"/>
      <c r="C66" s="165"/>
      <c r="D66" s="165"/>
      <c r="E66" s="170"/>
      <c r="F66" s="172"/>
    </row>
    <row r="67" spans="1:6" x14ac:dyDescent="0.25">
      <c r="A67" s="165"/>
      <c r="B67" s="170"/>
      <c r="C67" s="165"/>
      <c r="D67" s="165"/>
      <c r="E67" s="170"/>
      <c r="F67" s="172"/>
    </row>
    <row r="68" spans="1:6" x14ac:dyDescent="0.25">
      <c r="A68" s="165"/>
      <c r="B68" s="170"/>
      <c r="C68" s="165"/>
      <c r="D68" s="165"/>
      <c r="E68" s="170"/>
      <c r="F68" s="172"/>
    </row>
    <row r="69" spans="1:6" x14ac:dyDescent="0.25">
      <c r="A69" s="165"/>
      <c r="B69" s="170"/>
      <c r="C69" s="165"/>
      <c r="D69" s="165"/>
      <c r="E69" s="170"/>
      <c r="F69" s="172"/>
    </row>
    <row r="70" spans="1:6" x14ac:dyDescent="0.25">
      <c r="A70" s="165"/>
      <c r="B70" s="170"/>
      <c r="C70" s="165"/>
      <c r="D70" s="165"/>
      <c r="E70" s="170"/>
      <c r="F70" s="172"/>
    </row>
    <row r="71" spans="1:6" x14ac:dyDescent="0.25">
      <c r="A71" s="165"/>
      <c r="B71" s="170"/>
      <c r="C71" s="165"/>
      <c r="D71" s="165"/>
      <c r="E71" s="170"/>
      <c r="F71" s="172"/>
    </row>
    <row r="72" spans="1:6" x14ac:dyDescent="0.25">
      <c r="A72" s="165"/>
      <c r="B72" s="170"/>
      <c r="C72" s="165"/>
      <c r="D72" s="165"/>
      <c r="E72" s="170"/>
      <c r="F72" s="172"/>
    </row>
    <row r="73" spans="1:6" x14ac:dyDescent="0.25">
      <c r="A73" s="165"/>
      <c r="B73" s="170"/>
      <c r="C73" s="165"/>
      <c r="D73" s="165"/>
      <c r="E73" s="170"/>
      <c r="F73" s="172"/>
    </row>
    <row r="74" spans="1:6" x14ac:dyDescent="0.25">
      <c r="A74" s="165"/>
      <c r="B74" s="170"/>
      <c r="C74" s="165"/>
      <c r="D74" s="165"/>
      <c r="E74" s="170"/>
      <c r="F74" s="172"/>
    </row>
    <row r="75" spans="1:6" x14ac:dyDescent="0.25">
      <c r="A75" s="165"/>
      <c r="B75" s="170"/>
      <c r="C75" s="165"/>
      <c r="D75" s="165"/>
      <c r="E75" s="170"/>
      <c r="F75" s="172"/>
    </row>
    <row r="76" spans="1:6" x14ac:dyDescent="0.25">
      <c r="A76" s="165"/>
      <c r="B76" s="170"/>
      <c r="C76" s="165"/>
      <c r="D76" s="165"/>
      <c r="E76" s="170"/>
      <c r="F76" s="172"/>
    </row>
    <row r="77" spans="1:6" x14ac:dyDescent="0.25">
      <c r="A77" s="165"/>
      <c r="B77" s="170"/>
      <c r="C77" s="165"/>
      <c r="D77" s="165"/>
      <c r="E77" s="170"/>
      <c r="F77" s="172"/>
    </row>
    <row r="78" spans="1:6" x14ac:dyDescent="0.25">
      <c r="A78" s="165"/>
      <c r="B78" s="170"/>
      <c r="C78" s="165"/>
      <c r="D78" s="165"/>
      <c r="E78" s="170"/>
      <c r="F78" s="172"/>
    </row>
    <row r="79" spans="1:6" x14ac:dyDescent="0.25">
      <c r="A79" s="165"/>
      <c r="B79" s="170"/>
      <c r="C79" s="165"/>
      <c r="D79" s="165"/>
      <c r="E79" s="170"/>
      <c r="F79" s="172"/>
    </row>
    <row r="80" spans="1:6" x14ac:dyDescent="0.25">
      <c r="A80" s="165"/>
      <c r="B80" s="170"/>
      <c r="C80" s="165"/>
      <c r="D80" s="165"/>
      <c r="E80" s="170"/>
      <c r="F80" s="172"/>
    </row>
    <row r="81" spans="1:6" x14ac:dyDescent="0.25">
      <c r="A81" s="165"/>
      <c r="B81" s="170"/>
      <c r="C81" s="165"/>
      <c r="D81" s="165"/>
      <c r="E81" s="170"/>
      <c r="F81" s="172"/>
    </row>
    <row r="82" spans="1:6" x14ac:dyDescent="0.25">
      <c r="A82" s="165"/>
      <c r="B82" s="170"/>
      <c r="C82" s="165"/>
      <c r="D82" s="165"/>
      <c r="E82" s="170"/>
      <c r="F82" s="172"/>
    </row>
    <row r="83" spans="1:6" x14ac:dyDescent="0.25">
      <c r="A83" s="165"/>
      <c r="B83" s="170"/>
      <c r="C83" s="165"/>
      <c r="D83" s="165"/>
      <c r="E83" s="170"/>
      <c r="F83" s="172"/>
    </row>
    <row r="84" spans="1:6" x14ac:dyDescent="0.25">
      <c r="A84" s="165"/>
      <c r="B84" s="170"/>
      <c r="C84" s="165"/>
      <c r="D84" s="165"/>
      <c r="E84" s="170"/>
      <c r="F84" s="172"/>
    </row>
    <row r="85" spans="1:6" x14ac:dyDescent="0.25">
      <c r="A85" s="165"/>
      <c r="B85" s="170"/>
      <c r="C85" s="165"/>
      <c r="D85" s="165"/>
      <c r="E85" s="170"/>
      <c r="F85" s="172"/>
    </row>
    <row r="86" spans="1:6" x14ac:dyDescent="0.25">
      <c r="A86" s="165"/>
      <c r="B86" s="170"/>
      <c r="C86" s="165"/>
      <c r="D86" s="165"/>
      <c r="E86" s="170"/>
      <c r="F86" s="172"/>
    </row>
    <row r="87" spans="1:6" x14ac:dyDescent="0.25">
      <c r="A87" s="165"/>
      <c r="B87" s="170"/>
      <c r="C87" s="165"/>
      <c r="D87" s="165"/>
      <c r="E87" s="170"/>
      <c r="F87" s="172"/>
    </row>
    <row r="88" spans="1:6" x14ac:dyDescent="0.25">
      <c r="A88" s="165"/>
      <c r="B88" s="170"/>
      <c r="C88" s="165"/>
      <c r="D88" s="165"/>
      <c r="E88" s="170"/>
      <c r="F88" s="172"/>
    </row>
    <row r="89" spans="1:6" x14ac:dyDescent="0.25">
      <c r="A89" s="165"/>
      <c r="B89" s="170"/>
      <c r="C89" s="165"/>
      <c r="D89" s="165"/>
      <c r="E89" s="170"/>
      <c r="F89" s="172"/>
    </row>
    <row r="90" spans="1:6" x14ac:dyDescent="0.25">
      <c r="A90" s="165"/>
      <c r="B90" s="170"/>
      <c r="C90" s="165"/>
      <c r="D90" s="165"/>
      <c r="E90" s="170"/>
      <c r="F90" s="172"/>
    </row>
    <row r="91" spans="1:6" x14ac:dyDescent="0.25">
      <c r="A91" s="165"/>
      <c r="B91" s="170"/>
      <c r="C91" s="165"/>
      <c r="D91" s="165"/>
      <c r="E91" s="170"/>
      <c r="F91" s="172"/>
    </row>
    <row r="92" spans="1:6" x14ac:dyDescent="0.25">
      <c r="A92" s="165"/>
      <c r="B92" s="170"/>
      <c r="C92" s="165"/>
      <c r="D92" s="165"/>
      <c r="E92" s="170"/>
      <c r="F92" s="172"/>
    </row>
    <row r="93" spans="1:6" x14ac:dyDescent="0.25">
      <c r="A93" s="165"/>
      <c r="B93" s="170"/>
      <c r="C93" s="165"/>
      <c r="D93" s="165"/>
      <c r="E93" s="170"/>
      <c r="F93" s="172"/>
    </row>
    <row r="94" spans="1:6" x14ac:dyDescent="0.25">
      <c r="A94" s="165"/>
      <c r="B94" s="170"/>
      <c r="C94" s="165"/>
      <c r="D94" s="165"/>
      <c r="E94" s="170"/>
      <c r="F94" s="172"/>
    </row>
    <row r="95" spans="1:6" x14ac:dyDescent="0.25">
      <c r="A95" s="165"/>
      <c r="B95" s="170"/>
      <c r="C95" s="165"/>
      <c r="D95" s="165"/>
      <c r="E95" s="170"/>
      <c r="F95" s="172"/>
    </row>
    <row r="96" spans="1:6" x14ac:dyDescent="0.25">
      <c r="A96" s="165"/>
      <c r="B96" s="170"/>
      <c r="C96" s="165"/>
      <c r="D96" s="165"/>
      <c r="E96" s="170"/>
      <c r="F96" s="172"/>
    </row>
    <row r="97" spans="1:6" x14ac:dyDescent="0.25">
      <c r="A97" s="165"/>
      <c r="B97" s="170"/>
      <c r="C97" s="165"/>
      <c r="D97" s="165"/>
      <c r="E97" s="170"/>
      <c r="F97" s="172"/>
    </row>
    <row r="98" spans="1:6" x14ac:dyDescent="0.25">
      <c r="A98" s="165"/>
      <c r="B98" s="170"/>
      <c r="C98" s="165"/>
      <c r="D98" s="165"/>
      <c r="E98" s="170"/>
      <c r="F98" s="172"/>
    </row>
    <row r="99" spans="1:6" x14ac:dyDescent="0.25">
      <c r="A99" s="165"/>
      <c r="B99" s="170"/>
      <c r="C99" s="165"/>
      <c r="D99" s="165"/>
      <c r="E99" s="170"/>
      <c r="F99" s="172"/>
    </row>
    <row r="100" spans="1:6" x14ac:dyDescent="0.25">
      <c r="A100" s="165"/>
      <c r="B100" s="170"/>
      <c r="C100" s="165"/>
      <c r="D100" s="165"/>
      <c r="E100" s="170"/>
      <c r="F100" s="172"/>
    </row>
    <row r="101" spans="1:6" x14ac:dyDescent="0.25">
      <c r="A101" s="165"/>
      <c r="B101" s="170"/>
      <c r="C101" s="165"/>
      <c r="D101" s="165"/>
      <c r="E101" s="170"/>
      <c r="F101" s="172"/>
    </row>
    <row r="102" spans="1:6" x14ac:dyDescent="0.25">
      <c r="A102" s="165"/>
      <c r="B102" s="170"/>
      <c r="C102" s="165"/>
      <c r="D102" s="165"/>
      <c r="E102" s="170"/>
      <c r="F102" s="172"/>
    </row>
    <row r="103" spans="1:6" x14ac:dyDescent="0.25">
      <c r="A103" s="165"/>
      <c r="B103" s="170"/>
      <c r="C103" s="165"/>
      <c r="D103" s="165"/>
      <c r="E103" s="170"/>
      <c r="F103" s="172"/>
    </row>
    <row r="104" spans="1:6" x14ac:dyDescent="0.25">
      <c r="A104" s="165"/>
      <c r="B104" s="170"/>
      <c r="C104" s="165"/>
      <c r="D104" s="165"/>
      <c r="E104" s="170"/>
      <c r="F104" s="172"/>
    </row>
    <row r="105" spans="1:6" x14ac:dyDescent="0.25">
      <c r="A105" s="165"/>
      <c r="B105" s="170"/>
      <c r="C105" s="165"/>
      <c r="D105" s="165"/>
      <c r="E105" s="170"/>
      <c r="F105" s="172"/>
    </row>
    <row r="106" spans="1:6" x14ac:dyDescent="0.25">
      <c r="A106" s="165"/>
      <c r="B106" s="170"/>
      <c r="C106" s="165"/>
      <c r="D106" s="165"/>
      <c r="E106" s="170"/>
      <c r="F106" s="172"/>
    </row>
    <row r="107" spans="1:6" x14ac:dyDescent="0.25">
      <c r="A107" s="165"/>
      <c r="B107" s="170"/>
      <c r="C107" s="165"/>
      <c r="D107" s="165"/>
      <c r="E107" s="170"/>
      <c r="F107" s="172"/>
    </row>
    <row r="108" spans="1:6" x14ac:dyDescent="0.25">
      <c r="A108" s="165"/>
      <c r="B108" s="170"/>
      <c r="C108" s="165"/>
      <c r="D108" s="165"/>
      <c r="E108" s="170"/>
      <c r="F108" s="172"/>
    </row>
    <row r="109" spans="1:6" x14ac:dyDescent="0.25">
      <c r="A109" s="165"/>
      <c r="B109" s="170"/>
      <c r="C109" s="165"/>
      <c r="D109" s="165"/>
      <c r="E109" s="170"/>
      <c r="F109" s="172"/>
    </row>
    <row r="110" spans="1:6" x14ac:dyDescent="0.25">
      <c r="A110" s="165"/>
      <c r="B110" s="170"/>
      <c r="C110" s="165"/>
      <c r="D110" s="165"/>
      <c r="E110" s="170"/>
      <c r="F110" s="172"/>
    </row>
    <row r="111" spans="1:6" x14ac:dyDescent="0.25">
      <c r="A111" s="165"/>
      <c r="B111" s="170"/>
      <c r="C111" s="165"/>
      <c r="D111" s="165"/>
      <c r="E111" s="170"/>
      <c r="F111" s="172"/>
    </row>
    <row r="112" spans="1:6" x14ac:dyDescent="0.25">
      <c r="A112" s="165"/>
      <c r="B112" s="170"/>
      <c r="C112" s="165"/>
      <c r="D112" s="165"/>
      <c r="E112" s="170"/>
      <c r="F112" s="172"/>
    </row>
    <row r="113" spans="1:6" x14ac:dyDescent="0.25">
      <c r="A113" s="165"/>
      <c r="B113" s="170"/>
      <c r="C113" s="165"/>
      <c r="D113" s="165"/>
      <c r="E113" s="170"/>
      <c r="F113" s="172"/>
    </row>
    <row r="114" spans="1:6" x14ac:dyDescent="0.25">
      <c r="A114" s="165"/>
      <c r="B114" s="170"/>
      <c r="C114" s="165"/>
      <c r="D114" s="165"/>
      <c r="E114" s="170"/>
      <c r="F114" s="172"/>
    </row>
    <row r="115" spans="1:6" x14ac:dyDescent="0.25">
      <c r="A115" s="165"/>
      <c r="B115" s="170"/>
      <c r="C115" s="165"/>
      <c r="D115" s="165"/>
      <c r="E115" s="170"/>
      <c r="F115" s="172"/>
    </row>
    <row r="116" spans="1:6" x14ac:dyDescent="0.25">
      <c r="A116" s="165"/>
      <c r="B116" s="170"/>
      <c r="C116" s="165"/>
      <c r="D116" s="165"/>
      <c r="E116" s="170"/>
      <c r="F116" s="172"/>
    </row>
    <row r="117" spans="1:6" x14ac:dyDescent="0.25">
      <c r="A117" s="165"/>
      <c r="B117" s="170"/>
      <c r="C117" s="165"/>
      <c r="D117" s="165"/>
      <c r="E117" s="170"/>
      <c r="F117" s="172"/>
    </row>
    <row r="118" spans="1:6" x14ac:dyDescent="0.25">
      <c r="A118" s="165"/>
      <c r="B118" s="170"/>
      <c r="C118" s="165"/>
      <c r="D118" s="165"/>
      <c r="E118" s="170"/>
      <c r="F118" s="172"/>
    </row>
    <row r="119" spans="1:6" x14ac:dyDescent="0.25">
      <c r="A119" s="165"/>
      <c r="B119" s="170"/>
      <c r="C119" s="165"/>
      <c r="D119" s="165"/>
      <c r="E119" s="170"/>
      <c r="F119" s="172"/>
    </row>
    <row r="120" spans="1:6" x14ac:dyDescent="0.25">
      <c r="A120" s="165"/>
      <c r="B120" s="170"/>
      <c r="C120" s="165"/>
      <c r="D120" s="165"/>
      <c r="E120" s="170"/>
      <c r="F120" s="172"/>
    </row>
    <row r="121" spans="1:6" x14ac:dyDescent="0.25">
      <c r="A121" s="165"/>
      <c r="B121" s="170"/>
      <c r="C121" s="165"/>
      <c r="D121" s="165"/>
      <c r="E121" s="170"/>
      <c r="F121" s="172"/>
    </row>
    <row r="122" spans="1:6" x14ac:dyDescent="0.25">
      <c r="A122" s="165"/>
      <c r="B122" s="170"/>
      <c r="C122" s="165"/>
      <c r="D122" s="165"/>
      <c r="E122" s="170"/>
      <c r="F122" s="172"/>
    </row>
    <row r="123" spans="1:6" x14ac:dyDescent="0.25">
      <c r="A123" s="165"/>
      <c r="B123" s="170"/>
      <c r="C123" s="165"/>
      <c r="D123" s="165"/>
      <c r="E123" s="170"/>
      <c r="F123" s="172"/>
    </row>
    <row r="124" spans="1:6" x14ac:dyDescent="0.25">
      <c r="A124" s="165"/>
      <c r="B124" s="170"/>
      <c r="C124" s="165"/>
      <c r="D124" s="165"/>
      <c r="E124" s="170"/>
      <c r="F124" s="172"/>
    </row>
    <row r="125" spans="1:6" x14ac:dyDescent="0.25">
      <c r="A125" s="165"/>
      <c r="B125" s="170"/>
      <c r="C125" s="165"/>
      <c r="D125" s="165"/>
      <c r="E125" s="170"/>
      <c r="F125" s="172"/>
    </row>
    <row r="126" spans="1:6" x14ac:dyDescent="0.25">
      <c r="A126" s="165"/>
      <c r="B126" s="170"/>
      <c r="C126" s="165"/>
      <c r="D126" s="165"/>
      <c r="E126" s="170"/>
      <c r="F126" s="172"/>
    </row>
    <row r="127" spans="1:6" x14ac:dyDescent="0.25">
      <c r="A127" s="165"/>
      <c r="B127" s="170"/>
      <c r="C127" s="165"/>
      <c r="D127" s="165"/>
      <c r="E127" s="170"/>
      <c r="F127" s="172"/>
    </row>
    <row r="128" spans="1:6" x14ac:dyDescent="0.25">
      <c r="A128" s="165"/>
      <c r="B128" s="170"/>
      <c r="C128" s="165"/>
      <c r="D128" s="165"/>
      <c r="E128" s="170"/>
      <c r="F128" s="172"/>
    </row>
    <row r="129" spans="1:6" x14ac:dyDescent="0.25">
      <c r="A129" s="165"/>
      <c r="B129" s="170"/>
      <c r="C129" s="165"/>
      <c r="D129" s="165"/>
      <c r="E129" s="170"/>
      <c r="F129" s="172"/>
    </row>
    <row r="130" spans="1:6" x14ac:dyDescent="0.25">
      <c r="A130" s="165"/>
      <c r="B130" s="170"/>
      <c r="C130" s="165"/>
      <c r="D130" s="165"/>
      <c r="E130" s="170"/>
      <c r="F130" s="172"/>
    </row>
    <row r="131" spans="1:6" x14ac:dyDescent="0.25">
      <c r="A131" s="165"/>
      <c r="B131" s="170"/>
      <c r="C131" s="165"/>
      <c r="D131" s="165"/>
      <c r="E131" s="170"/>
      <c r="F131" s="172"/>
    </row>
    <row r="132" spans="1:6" x14ac:dyDescent="0.25">
      <c r="A132" s="165"/>
      <c r="B132" s="170"/>
      <c r="C132" s="165"/>
      <c r="D132" s="165"/>
      <c r="E132" s="170"/>
      <c r="F132" s="172"/>
    </row>
    <row r="133" spans="1:6" x14ac:dyDescent="0.25">
      <c r="A133" s="165"/>
      <c r="B133" s="170"/>
      <c r="C133" s="165"/>
      <c r="D133" s="165"/>
      <c r="E133" s="170"/>
      <c r="F133" s="172"/>
    </row>
    <row r="134" spans="1:6" x14ac:dyDescent="0.25">
      <c r="A134" s="165"/>
      <c r="B134" s="170"/>
      <c r="C134" s="165"/>
      <c r="D134" s="165"/>
      <c r="E134" s="170"/>
      <c r="F134" s="172"/>
    </row>
    <row r="135" spans="1:6" x14ac:dyDescent="0.25">
      <c r="A135" s="165"/>
      <c r="B135" s="170"/>
      <c r="C135" s="165"/>
      <c r="D135" s="165"/>
      <c r="E135" s="170"/>
      <c r="F135" s="172"/>
    </row>
    <row r="136" spans="1:6" x14ac:dyDescent="0.25">
      <c r="A136" s="165"/>
      <c r="B136" s="170"/>
      <c r="C136" s="165"/>
      <c r="D136" s="165"/>
      <c r="E136" s="170"/>
      <c r="F136" s="172"/>
    </row>
    <row r="137" spans="1:6" x14ac:dyDescent="0.25">
      <c r="A137" s="165"/>
      <c r="B137" s="170"/>
      <c r="C137" s="165"/>
      <c r="D137" s="165"/>
      <c r="E137" s="170"/>
      <c r="F137" s="172"/>
    </row>
    <row r="138" spans="1:6" x14ac:dyDescent="0.25">
      <c r="A138" s="165"/>
      <c r="B138" s="170"/>
      <c r="C138" s="165"/>
      <c r="D138" s="165"/>
      <c r="E138" s="170"/>
      <c r="F138" s="172"/>
    </row>
    <row r="139" spans="1:6" x14ac:dyDescent="0.25">
      <c r="A139" s="165"/>
      <c r="B139" s="170"/>
      <c r="C139" s="165"/>
      <c r="D139" s="165"/>
      <c r="E139" s="170"/>
      <c r="F139" s="172"/>
    </row>
    <row r="140" spans="1:6" x14ac:dyDescent="0.25">
      <c r="A140" s="165"/>
      <c r="B140" s="170"/>
      <c r="C140" s="165"/>
      <c r="D140" s="165"/>
      <c r="E140" s="170"/>
      <c r="F140" s="172"/>
    </row>
    <row r="141" spans="1:6" x14ac:dyDescent="0.25">
      <c r="A141" s="165"/>
      <c r="B141" s="170"/>
      <c r="C141" s="165"/>
      <c r="D141" s="165"/>
      <c r="E141" s="170"/>
      <c r="F141" s="172"/>
    </row>
    <row r="142" spans="1:6" x14ac:dyDescent="0.25">
      <c r="A142" s="165"/>
      <c r="B142" s="170"/>
      <c r="C142" s="165"/>
      <c r="D142" s="165"/>
      <c r="E142" s="170"/>
      <c r="F142" s="172"/>
    </row>
    <row r="143" spans="1:6" x14ac:dyDescent="0.25">
      <c r="A143" s="165"/>
      <c r="B143" s="170"/>
      <c r="C143" s="165"/>
      <c r="D143" s="165"/>
      <c r="E143" s="170"/>
      <c r="F143" s="172"/>
    </row>
    <row r="144" spans="1:6" x14ac:dyDescent="0.25">
      <c r="A144" s="165"/>
      <c r="B144" s="170"/>
      <c r="C144" s="165"/>
      <c r="D144" s="165"/>
      <c r="E144" s="170"/>
      <c r="F144" s="172"/>
    </row>
    <row r="145" spans="1:6" x14ac:dyDescent="0.25">
      <c r="A145" s="165"/>
      <c r="B145" s="170"/>
      <c r="C145" s="165"/>
      <c r="D145" s="165"/>
      <c r="E145" s="170"/>
      <c r="F145" s="172"/>
    </row>
    <row r="146" spans="1:6" x14ac:dyDescent="0.25">
      <c r="A146" s="165"/>
      <c r="B146" s="170"/>
      <c r="C146" s="165"/>
      <c r="D146" s="165"/>
      <c r="E146" s="170"/>
      <c r="F146" s="172"/>
    </row>
    <row r="147" spans="1:6" x14ac:dyDescent="0.25">
      <c r="A147" s="165"/>
      <c r="B147" s="170"/>
      <c r="C147" s="165"/>
      <c r="D147" s="165"/>
      <c r="E147" s="170"/>
      <c r="F147" s="172"/>
    </row>
    <row r="148" spans="1:6" x14ac:dyDescent="0.25">
      <c r="A148" s="165"/>
      <c r="B148" s="170"/>
      <c r="C148" s="165"/>
      <c r="D148" s="165"/>
      <c r="E148" s="170"/>
      <c r="F148" s="172"/>
    </row>
    <row r="149" spans="1:6" x14ac:dyDescent="0.25">
      <c r="A149" s="165"/>
      <c r="B149" s="170"/>
      <c r="C149" s="165"/>
      <c r="D149" s="165"/>
      <c r="E149" s="170"/>
      <c r="F149" s="172"/>
    </row>
    <row r="150" spans="1:6" x14ac:dyDescent="0.25">
      <c r="A150" s="165"/>
      <c r="B150" s="170"/>
      <c r="C150" s="165"/>
      <c r="D150" s="165"/>
      <c r="E150" s="170"/>
      <c r="F150" s="172"/>
    </row>
    <row r="151" spans="1:6" x14ac:dyDescent="0.25">
      <c r="A151" s="165"/>
      <c r="B151" s="170"/>
      <c r="C151" s="165"/>
      <c r="D151" s="165"/>
      <c r="E151" s="170"/>
      <c r="F151" s="172"/>
    </row>
    <row r="152" spans="1:6" x14ac:dyDescent="0.25">
      <c r="A152" s="165"/>
      <c r="B152" s="170"/>
      <c r="C152" s="165"/>
      <c r="D152" s="165"/>
      <c r="E152" s="170"/>
      <c r="F152" s="172"/>
    </row>
    <row r="153" spans="1:6" x14ac:dyDescent="0.25">
      <c r="A153" s="165"/>
      <c r="B153" s="170"/>
      <c r="C153" s="165"/>
      <c r="D153" s="165"/>
      <c r="E153" s="170"/>
      <c r="F153" s="172"/>
    </row>
    <row r="154" spans="1:6" x14ac:dyDescent="0.25">
      <c r="A154" s="165"/>
      <c r="B154" s="170"/>
      <c r="C154" s="165"/>
      <c r="D154" s="165"/>
      <c r="E154" s="170"/>
      <c r="F154" s="172"/>
    </row>
    <row r="155" spans="1:6" x14ac:dyDescent="0.25">
      <c r="A155" s="165"/>
      <c r="B155" s="170"/>
      <c r="C155" s="165"/>
      <c r="D155" s="165"/>
      <c r="E155" s="170"/>
      <c r="F155" s="172"/>
    </row>
    <row r="156" spans="1:6" x14ac:dyDescent="0.25">
      <c r="A156" s="165"/>
      <c r="B156" s="170"/>
      <c r="C156" s="165"/>
      <c r="D156" s="165"/>
      <c r="E156" s="170"/>
      <c r="F156" s="172"/>
    </row>
    <row r="157" spans="1:6" x14ac:dyDescent="0.25">
      <c r="A157" s="165"/>
      <c r="B157" s="170"/>
      <c r="C157" s="165"/>
      <c r="D157" s="165"/>
      <c r="E157" s="170"/>
      <c r="F157" s="172"/>
    </row>
    <row r="158" spans="1:6" x14ac:dyDescent="0.25">
      <c r="A158" s="165"/>
      <c r="B158" s="170"/>
      <c r="C158" s="165"/>
      <c r="D158" s="165"/>
      <c r="E158" s="170"/>
      <c r="F158" s="172"/>
    </row>
    <row r="159" spans="1:6" x14ac:dyDescent="0.25">
      <c r="A159" s="165"/>
      <c r="B159" s="170"/>
      <c r="C159" s="165"/>
      <c r="D159" s="165"/>
      <c r="E159" s="170"/>
      <c r="F159" s="172"/>
    </row>
    <row r="160" spans="1:6" x14ac:dyDescent="0.25">
      <c r="A160" s="165"/>
      <c r="B160" s="170"/>
      <c r="C160" s="165"/>
      <c r="D160" s="165"/>
      <c r="E160" s="170"/>
      <c r="F160" s="172"/>
    </row>
    <row r="161" spans="1:6" x14ac:dyDescent="0.25">
      <c r="A161" s="165"/>
      <c r="B161" s="170"/>
      <c r="C161" s="165"/>
      <c r="D161" s="165"/>
      <c r="E161" s="170"/>
      <c r="F161" s="172"/>
    </row>
    <row r="162" spans="1:6" x14ac:dyDescent="0.25">
      <c r="A162" s="165"/>
      <c r="B162" s="170"/>
      <c r="C162" s="165"/>
      <c r="D162" s="165"/>
      <c r="E162" s="170"/>
      <c r="F162" s="172"/>
    </row>
    <row r="163" spans="1:6" x14ac:dyDescent="0.25">
      <c r="A163" s="165"/>
      <c r="B163" s="170"/>
      <c r="C163" s="165"/>
      <c r="D163" s="165"/>
      <c r="E163" s="170"/>
      <c r="F163" s="172"/>
    </row>
    <row r="164" spans="1:6" x14ac:dyDescent="0.25">
      <c r="A164" s="165"/>
      <c r="B164" s="170"/>
      <c r="C164" s="165"/>
      <c r="D164" s="165"/>
      <c r="E164" s="170"/>
      <c r="F164" s="172"/>
    </row>
    <row r="165" spans="1:6" x14ac:dyDescent="0.25">
      <c r="A165" s="165"/>
      <c r="B165" s="170"/>
      <c r="C165" s="165"/>
      <c r="D165" s="165"/>
      <c r="E165" s="170"/>
      <c r="F165" s="172"/>
    </row>
    <row r="166" spans="1:6" x14ac:dyDescent="0.25">
      <c r="A166" s="165"/>
      <c r="B166" s="170"/>
      <c r="C166" s="165"/>
      <c r="D166" s="165"/>
      <c r="E166" s="170"/>
      <c r="F166" s="172"/>
    </row>
    <row r="167" spans="1:6" x14ac:dyDescent="0.25">
      <c r="A167" s="165"/>
      <c r="B167" s="170"/>
      <c r="C167" s="165"/>
      <c r="D167" s="165"/>
      <c r="E167" s="170"/>
      <c r="F167" s="172"/>
    </row>
    <row r="168" spans="1:6" x14ac:dyDescent="0.25">
      <c r="A168" s="165"/>
      <c r="B168" s="170"/>
      <c r="C168" s="165"/>
      <c r="D168" s="165"/>
      <c r="E168" s="170"/>
      <c r="F168" s="172"/>
    </row>
    <row r="169" spans="1:6" x14ac:dyDescent="0.25">
      <c r="A169" s="165"/>
      <c r="B169" s="170"/>
      <c r="C169" s="165"/>
      <c r="D169" s="165"/>
      <c r="E169" s="170"/>
      <c r="F169" s="172"/>
    </row>
    <row r="170" spans="1:6" x14ac:dyDescent="0.25">
      <c r="A170" s="165"/>
      <c r="B170" s="170"/>
      <c r="C170" s="165"/>
      <c r="D170" s="165"/>
      <c r="E170" s="170"/>
      <c r="F170" s="172"/>
    </row>
    <row r="171" spans="1:6" x14ac:dyDescent="0.25">
      <c r="A171" s="165"/>
      <c r="B171" s="170"/>
      <c r="C171" s="165"/>
      <c r="D171" s="165"/>
      <c r="E171" s="170"/>
      <c r="F171" s="172"/>
    </row>
    <row r="172" spans="1:6" x14ac:dyDescent="0.25">
      <c r="A172" s="165"/>
      <c r="B172" s="170"/>
      <c r="C172" s="165"/>
      <c r="D172" s="165"/>
      <c r="E172" s="170"/>
      <c r="F172" s="172"/>
    </row>
    <row r="173" spans="1:6" x14ac:dyDescent="0.25">
      <c r="A173" s="165"/>
      <c r="B173" s="170"/>
      <c r="C173" s="165"/>
      <c r="D173" s="165"/>
      <c r="E173" s="170"/>
      <c r="F173" s="172"/>
    </row>
    <row r="174" spans="1:6" x14ac:dyDescent="0.25">
      <c r="A174" s="165"/>
      <c r="B174" s="170"/>
      <c r="C174" s="165"/>
      <c r="D174" s="165"/>
      <c r="E174" s="170"/>
      <c r="F174" s="172"/>
    </row>
    <row r="175" spans="1:6" x14ac:dyDescent="0.25">
      <c r="A175" s="165"/>
      <c r="B175" s="170"/>
      <c r="C175" s="165"/>
      <c r="D175" s="165"/>
      <c r="E175" s="170"/>
      <c r="F175" s="172"/>
    </row>
    <row r="176" spans="1:6" x14ac:dyDescent="0.25">
      <c r="A176" s="165"/>
      <c r="B176" s="170"/>
      <c r="C176" s="165"/>
      <c r="D176" s="165"/>
      <c r="E176" s="170"/>
      <c r="F176" s="172"/>
    </row>
    <row r="177" spans="1:6" x14ac:dyDescent="0.25">
      <c r="A177" s="165"/>
      <c r="B177" s="170"/>
      <c r="C177" s="165"/>
      <c r="D177" s="165"/>
      <c r="E177" s="170"/>
      <c r="F177" s="172"/>
    </row>
    <row r="178" spans="1:6" x14ac:dyDescent="0.25">
      <c r="A178" s="165"/>
      <c r="B178" s="170"/>
      <c r="C178" s="165"/>
      <c r="D178" s="165"/>
      <c r="E178" s="170"/>
      <c r="F178" s="172"/>
    </row>
    <row r="179" spans="1:6" x14ac:dyDescent="0.25">
      <c r="A179" s="165"/>
      <c r="B179" s="170"/>
      <c r="C179" s="165"/>
      <c r="D179" s="165"/>
      <c r="E179" s="170"/>
      <c r="F179" s="172"/>
    </row>
    <row r="180" spans="1:6" x14ac:dyDescent="0.25">
      <c r="A180" s="165"/>
      <c r="B180" s="170"/>
      <c r="C180" s="165"/>
      <c r="D180" s="165"/>
      <c r="E180" s="170"/>
      <c r="F180" s="172"/>
    </row>
    <row r="181" spans="1:6" x14ac:dyDescent="0.25">
      <c r="A181" s="165"/>
      <c r="B181" s="170"/>
      <c r="C181" s="165"/>
      <c r="D181" s="165"/>
      <c r="E181" s="170"/>
      <c r="F181" s="172"/>
    </row>
    <row r="182" spans="1:6" x14ac:dyDescent="0.25">
      <c r="A182" s="165"/>
      <c r="B182" s="170"/>
      <c r="C182" s="165"/>
      <c r="D182" s="165"/>
      <c r="E182" s="170"/>
      <c r="F182" s="172"/>
    </row>
    <row r="183" spans="1:6" x14ac:dyDescent="0.25">
      <c r="A183" s="165"/>
      <c r="B183" s="170"/>
      <c r="C183" s="165"/>
      <c r="D183" s="165"/>
      <c r="E183" s="170"/>
      <c r="F183" s="172"/>
    </row>
    <row r="184" spans="1:6" x14ac:dyDescent="0.25">
      <c r="A184" s="165"/>
      <c r="B184" s="170"/>
      <c r="C184" s="165"/>
      <c r="D184" s="165"/>
      <c r="E184" s="170"/>
      <c r="F184" s="172"/>
    </row>
    <row r="185" spans="1:6" x14ac:dyDescent="0.25">
      <c r="A185" s="165"/>
      <c r="B185" s="170"/>
      <c r="C185" s="165"/>
      <c r="D185" s="165"/>
      <c r="E185" s="170"/>
      <c r="F185" s="172"/>
    </row>
    <row r="186" spans="1:6" x14ac:dyDescent="0.25">
      <c r="A186" s="165"/>
      <c r="B186" s="170"/>
      <c r="C186" s="165"/>
      <c r="D186" s="165"/>
      <c r="E186" s="170"/>
      <c r="F186" s="172"/>
    </row>
    <row r="187" spans="1:6" x14ac:dyDescent="0.25">
      <c r="A187" s="165"/>
      <c r="B187" s="170"/>
      <c r="C187" s="165"/>
      <c r="D187" s="165"/>
      <c r="E187" s="170"/>
      <c r="F187" s="172"/>
    </row>
    <row r="188" spans="1:6" x14ac:dyDescent="0.25">
      <c r="A188" s="165"/>
      <c r="B188" s="170"/>
      <c r="C188" s="165"/>
      <c r="D188" s="165"/>
      <c r="E188" s="170"/>
      <c r="F188" s="172"/>
    </row>
    <row r="189" spans="1:6" x14ac:dyDescent="0.25">
      <c r="A189" s="165"/>
      <c r="B189" s="170"/>
      <c r="C189" s="165"/>
      <c r="D189" s="165"/>
      <c r="E189" s="170"/>
      <c r="F189" s="172"/>
    </row>
    <row r="190" spans="1:6" x14ac:dyDescent="0.25">
      <c r="A190" s="165"/>
      <c r="B190" s="170"/>
      <c r="C190" s="165"/>
      <c r="D190" s="165"/>
      <c r="E190" s="170"/>
      <c r="F190" s="172"/>
    </row>
    <row r="191" spans="1:6" x14ac:dyDescent="0.25">
      <c r="A191" s="165"/>
      <c r="B191" s="170"/>
      <c r="C191" s="165"/>
      <c r="D191" s="165"/>
      <c r="E191" s="170"/>
      <c r="F191" s="172"/>
    </row>
    <row r="192" spans="1:6" x14ac:dyDescent="0.25">
      <c r="A192" s="165"/>
      <c r="B192" s="170"/>
      <c r="C192" s="165"/>
      <c r="D192" s="165"/>
      <c r="E192" s="170"/>
      <c r="F192" s="172"/>
    </row>
    <row r="193" spans="1:6" x14ac:dyDescent="0.25">
      <c r="A193" s="165"/>
      <c r="B193" s="170"/>
      <c r="C193" s="165"/>
      <c r="D193" s="165"/>
      <c r="E193" s="170"/>
      <c r="F193" s="172"/>
    </row>
    <row r="194" spans="1:6" x14ac:dyDescent="0.25">
      <c r="A194" s="165"/>
      <c r="B194" s="170"/>
      <c r="C194" s="165"/>
      <c r="D194" s="165"/>
      <c r="E194" s="170"/>
      <c r="F194" s="172"/>
    </row>
    <row r="195" spans="1:6" x14ac:dyDescent="0.25">
      <c r="A195" s="165"/>
      <c r="B195" s="170"/>
      <c r="C195" s="165"/>
      <c r="D195" s="165"/>
      <c r="E195" s="170"/>
      <c r="F195" s="172"/>
    </row>
    <row r="196" spans="1:6" x14ac:dyDescent="0.25">
      <c r="A196" s="165"/>
      <c r="B196" s="170"/>
      <c r="C196" s="165"/>
      <c r="D196" s="165"/>
      <c r="E196" s="170"/>
      <c r="F196" s="172"/>
    </row>
    <row r="197" spans="1:6" x14ac:dyDescent="0.25">
      <c r="A197" s="165"/>
      <c r="B197" s="170"/>
      <c r="C197" s="165"/>
      <c r="D197" s="165"/>
      <c r="E197" s="170"/>
      <c r="F197" s="172"/>
    </row>
    <row r="198" spans="1:6" x14ac:dyDescent="0.25">
      <c r="A198" s="165"/>
      <c r="B198" s="170"/>
      <c r="C198" s="165"/>
      <c r="D198" s="165"/>
      <c r="E198" s="170"/>
      <c r="F198" s="172"/>
    </row>
    <row r="199" spans="1:6" x14ac:dyDescent="0.25">
      <c r="A199" s="165"/>
      <c r="B199" s="170"/>
      <c r="C199" s="165"/>
      <c r="D199" s="165"/>
      <c r="E199" s="170"/>
      <c r="F199" s="172"/>
    </row>
    <row r="200" spans="1:6" x14ac:dyDescent="0.25">
      <c r="A200" s="165"/>
      <c r="B200" s="170"/>
      <c r="C200" s="165"/>
      <c r="D200" s="165"/>
      <c r="E200" s="170"/>
      <c r="F200" s="172"/>
    </row>
    <row r="201" spans="1:6" x14ac:dyDescent="0.25">
      <c r="A201" s="165"/>
      <c r="B201" s="170"/>
      <c r="C201" s="165"/>
      <c r="D201" s="165"/>
      <c r="E201" s="170"/>
      <c r="F201" s="172"/>
    </row>
    <row r="202" spans="1:6" x14ac:dyDescent="0.25">
      <c r="A202" s="165"/>
      <c r="B202" s="170"/>
      <c r="C202" s="165"/>
      <c r="D202" s="165"/>
      <c r="E202" s="170"/>
      <c r="F202" s="172"/>
    </row>
    <row r="203" spans="1:6" x14ac:dyDescent="0.25">
      <c r="A203" s="165"/>
      <c r="B203" s="170"/>
      <c r="C203" s="165"/>
      <c r="D203" s="165"/>
      <c r="E203" s="170"/>
      <c r="F203" s="172"/>
    </row>
    <row r="204" spans="1:6" x14ac:dyDescent="0.25">
      <c r="A204" s="165"/>
      <c r="B204" s="170"/>
      <c r="C204" s="165"/>
      <c r="D204" s="165"/>
      <c r="E204" s="170"/>
      <c r="F204" s="172"/>
    </row>
    <row r="205" spans="1:6" x14ac:dyDescent="0.25">
      <c r="A205" s="165"/>
      <c r="B205" s="170"/>
      <c r="C205" s="165"/>
      <c r="D205" s="165"/>
      <c r="E205" s="170"/>
      <c r="F205" s="172"/>
    </row>
    <row r="206" spans="1:6" x14ac:dyDescent="0.25">
      <c r="A206" s="165"/>
      <c r="B206" s="170"/>
      <c r="C206" s="165"/>
      <c r="D206" s="165"/>
      <c r="E206" s="170"/>
      <c r="F206" s="172"/>
    </row>
    <row r="207" spans="1:6" x14ac:dyDescent="0.25">
      <c r="A207" s="165"/>
      <c r="B207" s="170"/>
      <c r="C207" s="165"/>
      <c r="D207" s="165"/>
      <c r="E207" s="170"/>
      <c r="F207" s="172"/>
    </row>
    <row r="208" spans="1:6" x14ac:dyDescent="0.25">
      <c r="A208" s="165"/>
      <c r="B208" s="170"/>
      <c r="C208" s="165"/>
      <c r="D208" s="165"/>
      <c r="E208" s="170"/>
      <c r="F208" s="172"/>
    </row>
    <row r="209" spans="1:6" x14ac:dyDescent="0.25">
      <c r="A209" s="165"/>
      <c r="B209" s="170"/>
      <c r="C209" s="165"/>
      <c r="D209" s="165"/>
      <c r="E209" s="170"/>
      <c r="F209" s="172"/>
    </row>
    <row r="210" spans="1:6" x14ac:dyDescent="0.25">
      <c r="A210" s="165"/>
      <c r="B210" s="170"/>
      <c r="C210" s="165"/>
      <c r="D210" s="165"/>
      <c r="E210" s="170"/>
      <c r="F210" s="172"/>
    </row>
    <row r="211" spans="1:6" x14ac:dyDescent="0.25">
      <c r="A211" s="165"/>
      <c r="B211" s="170"/>
      <c r="C211" s="165"/>
      <c r="D211" s="165"/>
      <c r="E211" s="170"/>
      <c r="F211" s="172"/>
    </row>
    <row r="212" spans="1:6" x14ac:dyDescent="0.25">
      <c r="A212" s="165"/>
      <c r="B212" s="170"/>
      <c r="C212" s="165"/>
      <c r="D212" s="165"/>
      <c r="E212" s="170"/>
      <c r="F212" s="172"/>
    </row>
    <row r="213" spans="1:6" x14ac:dyDescent="0.25">
      <c r="A213" s="165"/>
      <c r="B213" s="170"/>
      <c r="C213" s="165"/>
      <c r="D213" s="165"/>
      <c r="E213" s="170"/>
      <c r="F213" s="172"/>
    </row>
    <row r="214" spans="1:6" x14ac:dyDescent="0.25">
      <c r="A214" s="165"/>
      <c r="B214" s="170"/>
      <c r="C214" s="165"/>
      <c r="D214" s="165"/>
      <c r="E214" s="170"/>
      <c r="F214" s="172"/>
    </row>
    <row r="215" spans="1:6" x14ac:dyDescent="0.25">
      <c r="A215" s="165"/>
      <c r="B215" s="170"/>
      <c r="C215" s="165"/>
      <c r="D215" s="165"/>
      <c r="E215" s="170"/>
      <c r="F215" s="172"/>
    </row>
    <row r="216" spans="1:6" x14ac:dyDescent="0.25">
      <c r="A216" s="165"/>
      <c r="B216" s="170"/>
      <c r="C216" s="165"/>
      <c r="D216" s="165"/>
      <c r="E216" s="170"/>
      <c r="F216" s="172"/>
    </row>
    <row r="217" spans="1:6" x14ac:dyDescent="0.25">
      <c r="A217" s="165"/>
      <c r="B217" s="170"/>
      <c r="C217" s="165"/>
      <c r="D217" s="165"/>
      <c r="E217" s="170"/>
      <c r="F217" s="172"/>
    </row>
    <row r="218" spans="1:6" x14ac:dyDescent="0.25">
      <c r="A218" s="165"/>
      <c r="B218" s="170"/>
      <c r="C218" s="165"/>
      <c r="D218" s="165"/>
      <c r="E218" s="170"/>
      <c r="F218" s="172"/>
    </row>
    <row r="219" spans="1:6" x14ac:dyDescent="0.25">
      <c r="A219" s="165"/>
      <c r="B219" s="170"/>
      <c r="C219" s="165"/>
      <c r="D219" s="165"/>
      <c r="E219" s="170"/>
      <c r="F219" s="172"/>
    </row>
    <row r="220" spans="1:6" x14ac:dyDescent="0.25">
      <c r="A220" s="165"/>
      <c r="B220" s="170"/>
      <c r="C220" s="165"/>
      <c r="D220" s="165"/>
      <c r="E220" s="170"/>
      <c r="F220" s="172"/>
    </row>
    <row r="221" spans="1:6" x14ac:dyDescent="0.25">
      <c r="A221" s="165"/>
      <c r="B221" s="170"/>
      <c r="C221" s="165"/>
      <c r="D221" s="165"/>
      <c r="E221" s="170"/>
      <c r="F221" s="172"/>
    </row>
    <row r="222" spans="1:6" x14ac:dyDescent="0.25">
      <c r="A222" s="165"/>
      <c r="B222" s="170"/>
      <c r="C222" s="165"/>
      <c r="D222" s="165"/>
      <c r="E222" s="170"/>
      <c r="F222" s="172"/>
    </row>
    <row r="223" spans="1:6" x14ac:dyDescent="0.25">
      <c r="A223" s="165"/>
      <c r="B223" s="170"/>
      <c r="C223" s="165"/>
      <c r="D223" s="165"/>
      <c r="E223" s="170"/>
      <c r="F223" s="172"/>
    </row>
    <row r="224" spans="1:6" x14ac:dyDescent="0.25">
      <c r="A224" s="165"/>
      <c r="B224" s="170"/>
      <c r="C224" s="165"/>
      <c r="D224" s="165"/>
      <c r="E224" s="170"/>
      <c r="F224" s="172"/>
    </row>
    <row r="225" spans="1:6" x14ac:dyDescent="0.25">
      <c r="A225" s="165"/>
      <c r="B225" s="170"/>
      <c r="C225" s="165"/>
      <c r="D225" s="165"/>
      <c r="E225" s="170"/>
      <c r="F225" s="172"/>
    </row>
    <row r="226" spans="1:6" x14ac:dyDescent="0.25">
      <c r="A226" s="165"/>
      <c r="B226" s="170"/>
      <c r="C226" s="165"/>
      <c r="D226" s="165"/>
      <c r="E226" s="170"/>
      <c r="F226" s="172"/>
    </row>
    <row r="227" spans="1:6" x14ac:dyDescent="0.25">
      <c r="A227" s="165"/>
      <c r="B227" s="170"/>
      <c r="C227" s="165"/>
      <c r="D227" s="165"/>
      <c r="E227" s="170"/>
      <c r="F227" s="172"/>
    </row>
    <row r="228" spans="1:6" x14ac:dyDescent="0.25">
      <c r="A228" s="165"/>
      <c r="B228" s="170"/>
      <c r="C228" s="165"/>
      <c r="D228" s="165"/>
      <c r="E228" s="170"/>
      <c r="F228" s="172"/>
    </row>
    <row r="229" spans="1:6" x14ac:dyDescent="0.25">
      <c r="A229" s="165"/>
      <c r="B229" s="170"/>
      <c r="C229" s="165"/>
      <c r="D229" s="165"/>
      <c r="E229" s="170"/>
      <c r="F229" s="172"/>
    </row>
    <row r="230" spans="1:6" x14ac:dyDescent="0.25">
      <c r="A230" s="165"/>
      <c r="B230" s="170"/>
      <c r="C230" s="165"/>
      <c r="D230" s="165"/>
      <c r="E230" s="170"/>
      <c r="F230" s="172"/>
    </row>
    <row r="231" spans="1:6" x14ac:dyDescent="0.25">
      <c r="A231" s="165"/>
      <c r="B231" s="170"/>
      <c r="C231" s="165"/>
      <c r="D231" s="165"/>
      <c r="E231" s="170"/>
      <c r="F231" s="172"/>
    </row>
    <row r="232" spans="1:6" x14ac:dyDescent="0.25">
      <c r="A232" s="165"/>
      <c r="B232" s="170"/>
      <c r="C232" s="165"/>
      <c r="D232" s="165"/>
      <c r="E232" s="170"/>
      <c r="F232" s="172"/>
    </row>
    <row r="233" spans="1:6" x14ac:dyDescent="0.25">
      <c r="A233" s="165"/>
      <c r="B233" s="170"/>
      <c r="C233" s="165"/>
      <c r="D233" s="165"/>
      <c r="E233" s="170"/>
      <c r="F233" s="172"/>
    </row>
    <row r="234" spans="1:6" x14ac:dyDescent="0.25">
      <c r="A234" s="165"/>
      <c r="B234" s="170"/>
      <c r="C234" s="165"/>
      <c r="D234" s="165"/>
      <c r="E234" s="170"/>
      <c r="F234" s="172"/>
    </row>
    <row r="235" spans="1:6" x14ac:dyDescent="0.25">
      <c r="A235" s="165"/>
      <c r="B235" s="170"/>
      <c r="C235" s="165"/>
      <c r="D235" s="165"/>
      <c r="E235" s="170"/>
      <c r="F235" s="172"/>
    </row>
    <row r="236" spans="1:6" x14ac:dyDescent="0.25">
      <c r="A236" s="165"/>
      <c r="B236" s="170"/>
      <c r="C236" s="165"/>
      <c r="D236" s="165"/>
      <c r="E236" s="170"/>
      <c r="F236" s="172"/>
    </row>
    <row r="237" spans="1:6" x14ac:dyDescent="0.25">
      <c r="A237" s="165"/>
      <c r="B237" s="170"/>
      <c r="C237" s="165"/>
      <c r="D237" s="165"/>
      <c r="E237" s="170"/>
      <c r="F237" s="172"/>
    </row>
    <row r="238" spans="1:6" x14ac:dyDescent="0.25">
      <c r="A238" s="165"/>
      <c r="B238" s="170"/>
      <c r="C238" s="165"/>
      <c r="D238" s="165"/>
      <c r="E238" s="170"/>
      <c r="F238" s="172"/>
    </row>
    <row r="239" spans="1:6" x14ac:dyDescent="0.25">
      <c r="A239" s="165"/>
      <c r="B239" s="170"/>
      <c r="C239" s="165"/>
      <c r="D239" s="165"/>
      <c r="E239" s="170"/>
      <c r="F239" s="172"/>
    </row>
    <row r="240" spans="1:6" x14ac:dyDescent="0.25">
      <c r="A240" s="165"/>
      <c r="B240" s="170"/>
      <c r="C240" s="165"/>
      <c r="D240" s="165"/>
      <c r="E240" s="170"/>
      <c r="F240" s="172"/>
    </row>
    <row r="241" spans="1:6" x14ac:dyDescent="0.25">
      <c r="A241" s="165"/>
      <c r="B241" s="170"/>
      <c r="C241" s="165"/>
      <c r="D241" s="165"/>
      <c r="E241" s="170"/>
      <c r="F241" s="172"/>
    </row>
    <row r="242" spans="1:6" x14ac:dyDescent="0.25">
      <c r="A242" s="165"/>
      <c r="B242" s="170"/>
      <c r="C242" s="165"/>
      <c r="D242" s="165"/>
      <c r="E242" s="170"/>
      <c r="F242" s="172"/>
    </row>
    <row r="243" spans="1:6" x14ac:dyDescent="0.25">
      <c r="A243" s="165"/>
      <c r="B243" s="170"/>
      <c r="C243" s="165"/>
      <c r="D243" s="165"/>
      <c r="E243" s="170"/>
      <c r="F243" s="172"/>
    </row>
    <row r="244" spans="1:6" x14ac:dyDescent="0.25">
      <c r="A244" s="165"/>
      <c r="B244" s="170"/>
      <c r="C244" s="165"/>
      <c r="D244" s="165"/>
      <c r="E244" s="170"/>
      <c r="F244" s="172"/>
    </row>
    <row r="245" spans="1:6" x14ac:dyDescent="0.25">
      <c r="A245" s="165"/>
      <c r="B245" s="170"/>
      <c r="C245" s="165"/>
      <c r="D245" s="165"/>
      <c r="E245" s="170"/>
      <c r="F245" s="172"/>
    </row>
    <row r="246" spans="1:6" x14ac:dyDescent="0.25">
      <c r="A246" s="165"/>
      <c r="B246" s="170"/>
      <c r="C246" s="165"/>
      <c r="D246" s="165"/>
      <c r="E246" s="170"/>
      <c r="F246" s="172"/>
    </row>
    <row r="247" spans="1:6" x14ac:dyDescent="0.25">
      <c r="A247" s="165"/>
      <c r="B247" s="170"/>
      <c r="C247" s="165"/>
      <c r="D247" s="165"/>
      <c r="E247" s="170"/>
      <c r="F247" s="172"/>
    </row>
    <row r="248" spans="1:6" x14ac:dyDescent="0.25">
      <c r="A248" s="165"/>
      <c r="B248" s="170"/>
      <c r="C248" s="165"/>
      <c r="D248" s="165"/>
      <c r="E248" s="170"/>
      <c r="F248" s="172"/>
    </row>
    <row r="249" spans="1:6" x14ac:dyDescent="0.25">
      <c r="A249" s="165"/>
      <c r="B249" s="170"/>
      <c r="C249" s="165"/>
      <c r="D249" s="165"/>
      <c r="E249" s="170"/>
      <c r="F249" s="172"/>
    </row>
    <row r="250" spans="1:6" x14ac:dyDescent="0.25">
      <c r="A250" s="165"/>
      <c r="B250" s="170"/>
      <c r="C250" s="165"/>
      <c r="D250" s="165"/>
      <c r="E250" s="170"/>
      <c r="F250" s="172"/>
    </row>
    <row r="251" spans="1:6" x14ac:dyDescent="0.25">
      <c r="A251" s="165"/>
      <c r="B251" s="170"/>
      <c r="C251" s="165"/>
      <c r="D251" s="165"/>
      <c r="E251" s="170"/>
      <c r="F251" s="172"/>
    </row>
    <row r="252" spans="1:6" x14ac:dyDescent="0.25">
      <c r="A252" s="165"/>
      <c r="B252" s="170"/>
      <c r="C252" s="165"/>
      <c r="D252" s="165"/>
      <c r="E252" s="170"/>
      <c r="F252" s="172"/>
    </row>
    <row r="253" spans="1:6" x14ac:dyDescent="0.25">
      <c r="A253" s="165"/>
      <c r="B253" s="170"/>
      <c r="C253" s="165"/>
      <c r="D253" s="165"/>
      <c r="E253" s="170"/>
      <c r="F253" s="172"/>
    </row>
    <row r="254" spans="1:6" x14ac:dyDescent="0.25">
      <c r="A254" s="165"/>
      <c r="B254" s="170"/>
      <c r="C254" s="165"/>
      <c r="D254" s="165"/>
      <c r="E254" s="170"/>
      <c r="F254" s="172"/>
    </row>
    <row r="255" spans="1:6" x14ac:dyDescent="0.25">
      <c r="A255" s="165"/>
      <c r="B255" s="170"/>
      <c r="C255" s="165"/>
      <c r="D255" s="165"/>
      <c r="E255" s="170"/>
      <c r="F255" s="172"/>
    </row>
    <row r="256" spans="1:6" x14ac:dyDescent="0.25">
      <c r="A256" s="165"/>
      <c r="B256" s="170"/>
      <c r="C256" s="165"/>
      <c r="D256" s="165"/>
      <c r="E256" s="170"/>
      <c r="F256" s="172"/>
    </row>
    <row r="257" spans="1:6" x14ac:dyDescent="0.25">
      <c r="A257" s="165"/>
      <c r="B257" s="170"/>
      <c r="C257" s="165"/>
      <c r="D257" s="165"/>
      <c r="E257" s="170"/>
      <c r="F257" s="172"/>
    </row>
    <row r="258" spans="1:6" x14ac:dyDescent="0.25">
      <c r="A258" s="165"/>
      <c r="B258" s="170"/>
      <c r="C258" s="165"/>
      <c r="D258" s="165"/>
      <c r="E258" s="170"/>
      <c r="F258" s="172"/>
    </row>
    <row r="259" spans="1:6" x14ac:dyDescent="0.25">
      <c r="A259" s="165"/>
      <c r="B259" s="170"/>
      <c r="C259" s="165"/>
      <c r="D259" s="165"/>
      <c r="E259" s="170"/>
      <c r="F259" s="172"/>
    </row>
    <row r="260" spans="1:6" x14ac:dyDescent="0.25">
      <c r="A260" s="165"/>
      <c r="B260" s="170"/>
      <c r="C260" s="165"/>
      <c r="D260" s="165"/>
      <c r="E260" s="170"/>
      <c r="F260" s="172"/>
    </row>
    <row r="261" spans="1:6" x14ac:dyDescent="0.25">
      <c r="A261" s="165"/>
      <c r="B261" s="170"/>
      <c r="C261" s="165"/>
      <c r="D261" s="165"/>
      <c r="E261" s="170"/>
      <c r="F261" s="172"/>
    </row>
    <row r="262" spans="1:6" x14ac:dyDescent="0.25">
      <c r="A262" s="165"/>
      <c r="B262" s="170"/>
      <c r="C262" s="165"/>
      <c r="D262" s="165"/>
      <c r="E262" s="170"/>
      <c r="F262" s="172"/>
    </row>
    <row r="263" spans="1:6" x14ac:dyDescent="0.25">
      <c r="A263" s="165"/>
      <c r="B263" s="170"/>
      <c r="C263" s="165"/>
      <c r="D263" s="165"/>
      <c r="E263" s="170"/>
      <c r="F263" s="172"/>
    </row>
    <row r="264" spans="1:6" x14ac:dyDescent="0.25">
      <c r="A264" s="165"/>
      <c r="B264" s="170"/>
      <c r="C264" s="165"/>
      <c r="D264" s="165"/>
      <c r="E264" s="170"/>
      <c r="F264" s="172"/>
    </row>
    <row r="265" spans="1:6" x14ac:dyDescent="0.25">
      <c r="A265" s="165"/>
      <c r="B265" s="170"/>
      <c r="C265" s="165"/>
      <c r="D265" s="165"/>
      <c r="E265" s="170"/>
      <c r="F265" s="172"/>
    </row>
    <row r="266" spans="1:6" x14ac:dyDescent="0.25">
      <c r="A266" s="165"/>
      <c r="B266" s="170"/>
      <c r="C266" s="165"/>
      <c r="D266" s="165"/>
      <c r="E266" s="170"/>
      <c r="F266" s="172"/>
    </row>
    <row r="267" spans="1:6" x14ac:dyDescent="0.25">
      <c r="A267" s="165"/>
      <c r="B267" s="170"/>
      <c r="C267" s="165"/>
      <c r="D267" s="165"/>
      <c r="E267" s="170"/>
      <c r="F267" s="172"/>
    </row>
    <row r="268" spans="1:6" x14ac:dyDescent="0.25">
      <c r="A268" s="165"/>
      <c r="B268" s="170"/>
      <c r="C268" s="165"/>
      <c r="D268" s="165"/>
      <c r="E268" s="170"/>
      <c r="F268" s="172"/>
    </row>
    <row r="269" spans="1:6" x14ac:dyDescent="0.25">
      <c r="A269" s="165"/>
      <c r="B269" s="170"/>
      <c r="C269" s="165"/>
      <c r="D269" s="165"/>
      <c r="E269" s="170"/>
      <c r="F269" s="172"/>
    </row>
    <row r="270" spans="1:6" x14ac:dyDescent="0.25">
      <c r="A270" s="165"/>
      <c r="B270" s="170"/>
      <c r="C270" s="165"/>
      <c r="D270" s="165"/>
      <c r="E270" s="170"/>
      <c r="F270" s="172"/>
    </row>
    <row r="271" spans="1:6" x14ac:dyDescent="0.25">
      <c r="A271" s="165"/>
      <c r="B271" s="170"/>
      <c r="C271" s="165"/>
      <c r="D271" s="165"/>
      <c r="E271" s="170"/>
      <c r="F271" s="172"/>
    </row>
    <row r="272" spans="1:6" x14ac:dyDescent="0.25">
      <c r="A272" s="165"/>
      <c r="B272" s="170"/>
      <c r="C272" s="165"/>
      <c r="D272" s="165"/>
      <c r="E272" s="170"/>
      <c r="F272" s="172"/>
    </row>
    <row r="273" spans="1:6" x14ac:dyDescent="0.25">
      <c r="A273" s="165"/>
      <c r="B273" s="170"/>
      <c r="C273" s="165"/>
      <c r="D273" s="165"/>
      <c r="E273" s="170"/>
      <c r="F273" s="172"/>
    </row>
    <row r="274" spans="1:6" x14ac:dyDescent="0.25">
      <c r="A274" s="165"/>
      <c r="B274" s="170"/>
      <c r="C274" s="165"/>
      <c r="D274" s="165"/>
      <c r="E274" s="170"/>
      <c r="F274" s="172"/>
    </row>
    <row r="275" spans="1:6" x14ac:dyDescent="0.25">
      <c r="A275" s="165"/>
      <c r="B275" s="170"/>
      <c r="C275" s="165"/>
      <c r="D275" s="165"/>
      <c r="E275" s="170"/>
      <c r="F275" s="172"/>
    </row>
    <row r="276" spans="1:6" x14ac:dyDescent="0.25">
      <c r="A276" s="165"/>
      <c r="B276" s="170"/>
      <c r="C276" s="165"/>
      <c r="D276" s="165"/>
      <c r="E276" s="170"/>
      <c r="F276" s="172"/>
    </row>
    <row r="277" spans="1:6" x14ac:dyDescent="0.25">
      <c r="A277" s="165"/>
      <c r="B277" s="170"/>
      <c r="C277" s="165"/>
      <c r="D277" s="165"/>
      <c r="E277" s="170"/>
      <c r="F277" s="172"/>
    </row>
    <row r="278" spans="1:6" x14ac:dyDescent="0.25">
      <c r="A278" s="165"/>
      <c r="B278" s="170"/>
      <c r="C278" s="165"/>
      <c r="D278" s="165"/>
      <c r="E278" s="170"/>
      <c r="F278" s="172"/>
    </row>
    <row r="279" spans="1:6" x14ac:dyDescent="0.25">
      <c r="A279" s="165"/>
      <c r="B279" s="170"/>
      <c r="C279" s="165"/>
      <c r="D279" s="165"/>
      <c r="E279" s="170"/>
      <c r="F279" s="172"/>
    </row>
    <row r="280" spans="1:6" x14ac:dyDescent="0.25">
      <c r="A280" s="165"/>
      <c r="B280" s="170"/>
      <c r="C280" s="165"/>
      <c r="D280" s="165"/>
      <c r="E280" s="170"/>
      <c r="F280" s="172"/>
    </row>
    <row r="281" spans="1:6" x14ac:dyDescent="0.25">
      <c r="A281" s="165"/>
      <c r="B281" s="170"/>
      <c r="C281" s="165"/>
      <c r="D281" s="165"/>
      <c r="E281" s="170"/>
      <c r="F281" s="172"/>
    </row>
    <row r="282" spans="1:6" x14ac:dyDescent="0.25">
      <c r="A282" s="165"/>
      <c r="B282" s="170"/>
      <c r="C282" s="165"/>
      <c r="D282" s="165"/>
      <c r="E282" s="170"/>
      <c r="F282" s="172"/>
    </row>
    <row r="283" spans="1:6" x14ac:dyDescent="0.25">
      <c r="A283" s="165"/>
      <c r="B283" s="170"/>
      <c r="C283" s="165"/>
      <c r="D283" s="165"/>
      <c r="E283" s="170"/>
      <c r="F283" s="172"/>
    </row>
    <row r="284" spans="1:6" x14ac:dyDescent="0.25">
      <c r="A284" s="165"/>
      <c r="B284" s="170"/>
      <c r="C284" s="165"/>
      <c r="D284" s="165"/>
      <c r="E284" s="170"/>
      <c r="F284" s="172"/>
    </row>
    <row r="285" spans="1:6" x14ac:dyDescent="0.25">
      <c r="A285" s="165"/>
      <c r="B285" s="170"/>
      <c r="C285" s="165"/>
      <c r="D285" s="165"/>
      <c r="E285" s="170"/>
      <c r="F285" s="172"/>
    </row>
    <row r="286" spans="1:6" x14ac:dyDescent="0.25">
      <c r="A286" s="165"/>
      <c r="B286" s="170"/>
      <c r="C286" s="165"/>
      <c r="D286" s="165"/>
      <c r="E286" s="170"/>
      <c r="F286" s="172"/>
    </row>
    <row r="287" spans="1:6" x14ac:dyDescent="0.25">
      <c r="A287" s="165"/>
      <c r="B287" s="170"/>
      <c r="C287" s="165"/>
      <c r="D287" s="165"/>
      <c r="E287" s="170"/>
      <c r="F287" s="172"/>
    </row>
    <row r="288" spans="1:6" x14ac:dyDescent="0.25">
      <c r="A288" s="165"/>
      <c r="B288" s="170"/>
      <c r="C288" s="165"/>
      <c r="D288" s="165"/>
      <c r="E288" s="170"/>
      <c r="F288" s="172"/>
    </row>
    <row r="289" spans="1:6" x14ac:dyDescent="0.25">
      <c r="A289" s="165"/>
      <c r="B289" s="170"/>
      <c r="C289" s="165"/>
      <c r="D289" s="165"/>
      <c r="E289" s="170"/>
      <c r="F289" s="172"/>
    </row>
    <row r="290" spans="1:6" x14ac:dyDescent="0.25">
      <c r="A290" s="165"/>
      <c r="B290" s="170"/>
      <c r="C290" s="165"/>
      <c r="D290" s="165"/>
      <c r="E290" s="170"/>
      <c r="F290" s="172"/>
    </row>
    <row r="291" spans="1:6" x14ac:dyDescent="0.25">
      <c r="A291" s="165"/>
      <c r="B291" s="170"/>
      <c r="C291" s="165"/>
      <c r="D291" s="165"/>
      <c r="E291" s="170"/>
      <c r="F291" s="172"/>
    </row>
    <row r="292" spans="1:6" x14ac:dyDescent="0.25">
      <c r="A292" s="165"/>
      <c r="B292" s="170"/>
      <c r="C292" s="165"/>
      <c r="D292" s="165"/>
      <c r="E292" s="170"/>
      <c r="F292" s="172"/>
    </row>
    <row r="293" spans="1:6" x14ac:dyDescent="0.25">
      <c r="A293" s="165"/>
      <c r="B293" s="170"/>
      <c r="C293" s="165"/>
      <c r="D293" s="165"/>
      <c r="E293" s="170"/>
      <c r="F293" s="172"/>
    </row>
    <row r="294" spans="1:6" x14ac:dyDescent="0.25">
      <c r="A294" s="165"/>
      <c r="B294" s="170"/>
      <c r="C294" s="165"/>
      <c r="D294" s="165"/>
      <c r="E294" s="170"/>
      <c r="F294" s="172"/>
    </row>
    <row r="295" spans="1:6" x14ac:dyDescent="0.25">
      <c r="A295" s="165"/>
      <c r="B295" s="170"/>
      <c r="C295" s="165"/>
      <c r="D295" s="165"/>
      <c r="E295" s="170"/>
      <c r="F295" s="172"/>
    </row>
    <row r="296" spans="1:6" x14ac:dyDescent="0.25">
      <c r="A296" s="165"/>
      <c r="B296" s="170"/>
      <c r="C296" s="165"/>
      <c r="D296" s="165"/>
      <c r="E296" s="170"/>
      <c r="F296" s="172"/>
    </row>
    <row r="297" spans="1:6" x14ac:dyDescent="0.25">
      <c r="A297" s="165"/>
      <c r="B297" s="170"/>
      <c r="C297" s="165"/>
      <c r="D297" s="165"/>
      <c r="E297" s="170"/>
      <c r="F297" s="172"/>
    </row>
    <row r="298" spans="1:6" x14ac:dyDescent="0.25">
      <c r="A298" s="165"/>
      <c r="B298" s="170"/>
      <c r="C298" s="165"/>
      <c r="D298" s="165"/>
      <c r="E298" s="170"/>
      <c r="F298" s="172"/>
    </row>
    <row r="299" spans="1:6" x14ac:dyDescent="0.25">
      <c r="A299" s="165"/>
      <c r="B299" s="170"/>
      <c r="C299" s="165"/>
      <c r="D299" s="165"/>
      <c r="E299" s="170"/>
      <c r="F299" s="172"/>
    </row>
    <row r="300" spans="1:6" x14ac:dyDescent="0.25">
      <c r="A300" s="165"/>
      <c r="B300" s="170"/>
      <c r="C300" s="165"/>
      <c r="D300" s="165"/>
      <c r="E300" s="170"/>
      <c r="F300" s="172"/>
    </row>
    <row r="301" spans="1:6" x14ac:dyDescent="0.25">
      <c r="A301" s="165"/>
      <c r="B301" s="170"/>
      <c r="C301" s="165"/>
      <c r="D301" s="165"/>
      <c r="E301" s="170"/>
      <c r="F301" s="172"/>
    </row>
    <row r="302" spans="1:6" x14ac:dyDescent="0.25">
      <c r="A302" s="165"/>
      <c r="B302" s="170"/>
      <c r="C302" s="165"/>
      <c r="D302" s="165"/>
      <c r="E302" s="170"/>
      <c r="F302" s="172"/>
    </row>
    <row r="303" spans="1:6" x14ac:dyDescent="0.25">
      <c r="A303" s="165"/>
      <c r="B303" s="170"/>
      <c r="C303" s="165"/>
      <c r="D303" s="165"/>
      <c r="E303" s="170"/>
      <c r="F303" s="172"/>
    </row>
    <row r="304" spans="1:6" x14ac:dyDescent="0.25">
      <c r="A304" s="165"/>
      <c r="B304" s="170"/>
      <c r="C304" s="165"/>
      <c r="D304" s="165"/>
      <c r="E304" s="170"/>
      <c r="F304" s="172"/>
    </row>
    <row r="305" spans="1:6" x14ac:dyDescent="0.25">
      <c r="A305" s="165"/>
      <c r="B305" s="170"/>
      <c r="C305" s="165"/>
      <c r="D305" s="165"/>
      <c r="E305" s="170"/>
      <c r="F305" s="172"/>
    </row>
    <row r="306" spans="1:6" x14ac:dyDescent="0.25">
      <c r="A306" s="165"/>
      <c r="B306" s="170"/>
      <c r="C306" s="165"/>
      <c r="D306" s="165"/>
      <c r="E306" s="170"/>
      <c r="F306" s="172"/>
    </row>
    <row r="307" spans="1:6" x14ac:dyDescent="0.25">
      <c r="A307" s="165"/>
      <c r="B307" s="170"/>
      <c r="C307" s="165"/>
      <c r="D307" s="165"/>
      <c r="E307" s="170"/>
      <c r="F307" s="172"/>
    </row>
    <row r="308" spans="1:6" x14ac:dyDescent="0.25">
      <c r="A308" s="165"/>
      <c r="B308" s="170"/>
      <c r="C308" s="165"/>
      <c r="D308" s="165"/>
      <c r="E308" s="170"/>
      <c r="F308" s="172"/>
    </row>
    <row r="309" spans="1:6" x14ac:dyDescent="0.25">
      <c r="A309" s="165"/>
      <c r="B309" s="170"/>
      <c r="C309" s="165"/>
      <c r="D309" s="165"/>
      <c r="E309" s="170"/>
      <c r="F309" s="172"/>
    </row>
    <row r="310" spans="1:6" x14ac:dyDescent="0.25">
      <c r="A310" s="165"/>
      <c r="B310" s="170"/>
      <c r="C310" s="165"/>
      <c r="D310" s="165"/>
      <c r="E310" s="170"/>
      <c r="F310" s="172"/>
    </row>
    <row r="311" spans="1:6" x14ac:dyDescent="0.25">
      <c r="A311" s="165"/>
      <c r="B311" s="170"/>
      <c r="C311" s="165"/>
      <c r="D311" s="165"/>
      <c r="E311" s="170"/>
      <c r="F311" s="172"/>
    </row>
    <row r="312" spans="1:6" x14ac:dyDescent="0.25">
      <c r="A312" s="165"/>
      <c r="B312" s="170"/>
      <c r="C312" s="165"/>
      <c r="D312" s="165"/>
      <c r="E312" s="170"/>
      <c r="F312" s="172"/>
    </row>
    <row r="313" spans="1:6" x14ac:dyDescent="0.25">
      <c r="A313" s="165"/>
      <c r="B313" s="170"/>
      <c r="C313" s="165"/>
      <c r="D313" s="165"/>
      <c r="E313" s="170"/>
      <c r="F313" s="172"/>
    </row>
    <row r="314" spans="1:6" x14ac:dyDescent="0.25">
      <c r="A314" s="165"/>
      <c r="B314" s="170"/>
      <c r="C314" s="165"/>
      <c r="D314" s="165"/>
      <c r="E314" s="170"/>
      <c r="F314" s="172"/>
    </row>
    <row r="315" spans="1:6" x14ac:dyDescent="0.25">
      <c r="A315" s="165"/>
      <c r="B315" s="170"/>
      <c r="C315" s="165"/>
      <c r="D315" s="165"/>
      <c r="E315" s="170"/>
      <c r="F315" s="172"/>
    </row>
    <row r="316" spans="1:6" x14ac:dyDescent="0.25">
      <c r="A316" s="165"/>
      <c r="B316" s="170"/>
      <c r="C316" s="165"/>
      <c r="D316" s="165"/>
      <c r="E316" s="170"/>
      <c r="F316" s="172"/>
    </row>
    <row r="317" spans="1:6" x14ac:dyDescent="0.25">
      <c r="A317" s="165"/>
      <c r="B317" s="170"/>
      <c r="C317" s="165"/>
      <c r="D317" s="165"/>
      <c r="E317" s="170"/>
      <c r="F317" s="172"/>
    </row>
    <row r="318" spans="1:6" x14ac:dyDescent="0.25">
      <c r="A318" s="165"/>
      <c r="B318" s="170"/>
      <c r="C318" s="165"/>
      <c r="D318" s="165"/>
      <c r="E318" s="170"/>
      <c r="F318" s="172"/>
    </row>
    <row r="319" spans="1:6" x14ac:dyDescent="0.25">
      <c r="A319" s="165"/>
      <c r="B319" s="170"/>
      <c r="C319" s="165"/>
      <c r="D319" s="165"/>
      <c r="E319" s="170"/>
      <c r="F319" s="172"/>
    </row>
    <row r="320" spans="1:6" x14ac:dyDescent="0.25">
      <c r="A320" s="165"/>
      <c r="B320" s="170"/>
      <c r="C320" s="165"/>
      <c r="D320" s="165"/>
      <c r="E320" s="170"/>
      <c r="F320" s="172"/>
    </row>
    <row r="321" spans="1:6" x14ac:dyDescent="0.25">
      <c r="A321" s="165"/>
      <c r="B321" s="170"/>
      <c r="C321" s="165"/>
      <c r="D321" s="165"/>
      <c r="E321" s="170"/>
      <c r="F321" s="172"/>
    </row>
    <row r="322" spans="1:6" x14ac:dyDescent="0.25">
      <c r="A322" s="165"/>
      <c r="B322" s="170"/>
      <c r="C322" s="165"/>
      <c r="D322" s="165"/>
      <c r="E322" s="170"/>
      <c r="F322" s="172"/>
    </row>
    <row r="323" spans="1:6" x14ac:dyDescent="0.25">
      <c r="A323" s="165"/>
      <c r="B323" s="170"/>
      <c r="C323" s="165"/>
      <c r="D323" s="165"/>
      <c r="E323" s="170"/>
      <c r="F323" s="172"/>
    </row>
    <row r="324" spans="1:6" x14ac:dyDescent="0.25">
      <c r="A324" s="165"/>
      <c r="B324" s="170"/>
      <c r="C324" s="165"/>
      <c r="D324" s="165"/>
      <c r="E324" s="170"/>
      <c r="F324" s="172"/>
    </row>
    <row r="325" spans="1:6" x14ac:dyDescent="0.25">
      <c r="A325" s="165"/>
      <c r="B325" s="170"/>
      <c r="C325" s="165"/>
      <c r="D325" s="165"/>
      <c r="E325" s="170"/>
      <c r="F325" s="172"/>
    </row>
    <row r="326" spans="1:6" x14ac:dyDescent="0.25">
      <c r="A326" s="165"/>
      <c r="B326" s="170"/>
      <c r="C326" s="165"/>
      <c r="D326" s="165"/>
      <c r="E326" s="170"/>
      <c r="F326" s="172"/>
    </row>
    <row r="327" spans="1:6" x14ac:dyDescent="0.25">
      <c r="A327" s="165"/>
      <c r="B327" s="170"/>
      <c r="C327" s="165"/>
      <c r="D327" s="165"/>
      <c r="E327" s="170"/>
      <c r="F327" s="172"/>
    </row>
    <row r="328" spans="1:6" x14ac:dyDescent="0.25">
      <c r="A328" s="165"/>
      <c r="B328" s="170"/>
      <c r="C328" s="165"/>
      <c r="D328" s="165"/>
      <c r="E328" s="170"/>
      <c r="F328" s="172"/>
    </row>
    <row r="329" spans="1:6" x14ac:dyDescent="0.25">
      <c r="A329" s="165"/>
      <c r="B329" s="170"/>
      <c r="C329" s="165"/>
      <c r="D329" s="165"/>
      <c r="E329" s="170"/>
      <c r="F329" s="172"/>
    </row>
    <row r="330" spans="1:6" x14ac:dyDescent="0.25">
      <c r="A330" s="165"/>
      <c r="B330" s="170"/>
      <c r="C330" s="165"/>
      <c r="D330" s="165"/>
      <c r="E330" s="170"/>
      <c r="F330" s="172"/>
    </row>
    <row r="331" spans="1:6" x14ac:dyDescent="0.25">
      <c r="A331" s="165"/>
      <c r="B331" s="170"/>
      <c r="C331" s="165"/>
      <c r="D331" s="165"/>
      <c r="E331" s="170"/>
      <c r="F331" s="172"/>
    </row>
    <row r="332" spans="1:6" x14ac:dyDescent="0.25">
      <c r="A332" s="165"/>
      <c r="B332" s="170"/>
      <c r="C332" s="165"/>
      <c r="D332" s="165"/>
      <c r="E332" s="170"/>
      <c r="F332" s="172"/>
    </row>
    <row r="333" spans="1:6" x14ac:dyDescent="0.25">
      <c r="A333" s="165"/>
      <c r="B333" s="170"/>
      <c r="C333" s="165"/>
      <c r="D333" s="165"/>
      <c r="E333" s="170"/>
      <c r="F333" s="172"/>
    </row>
    <row r="334" spans="1:6" x14ac:dyDescent="0.25">
      <c r="A334" s="165"/>
      <c r="B334" s="170"/>
      <c r="C334" s="165"/>
      <c r="D334" s="165"/>
      <c r="E334" s="170"/>
      <c r="F334" s="172"/>
    </row>
    <row r="335" spans="1:6" x14ac:dyDescent="0.25">
      <c r="A335" s="165"/>
      <c r="B335" s="170"/>
      <c r="C335" s="165"/>
      <c r="D335" s="165"/>
      <c r="E335" s="170"/>
      <c r="F335" s="172"/>
    </row>
    <row r="336" spans="1:6" x14ac:dyDescent="0.25">
      <c r="A336" s="165"/>
      <c r="B336" s="170"/>
      <c r="C336" s="165"/>
      <c r="D336" s="165"/>
      <c r="E336" s="170"/>
      <c r="F336" s="172"/>
    </row>
    <row r="337" spans="1:6" x14ac:dyDescent="0.25">
      <c r="A337" s="165"/>
      <c r="B337" s="170"/>
      <c r="C337" s="165"/>
      <c r="D337" s="165"/>
      <c r="E337" s="170"/>
      <c r="F337" s="172"/>
    </row>
    <row r="338" spans="1:6" x14ac:dyDescent="0.25">
      <c r="A338" s="165"/>
      <c r="B338" s="170"/>
      <c r="C338" s="165"/>
      <c r="D338" s="165"/>
      <c r="E338" s="170"/>
      <c r="F338" s="172"/>
    </row>
    <row r="339" spans="1:6" x14ac:dyDescent="0.25">
      <c r="A339" s="165"/>
      <c r="B339" s="170"/>
      <c r="C339" s="165"/>
      <c r="D339" s="165"/>
      <c r="E339" s="170"/>
      <c r="F339" s="172"/>
    </row>
    <row r="340" spans="1:6" x14ac:dyDescent="0.25">
      <c r="A340" s="165"/>
      <c r="B340" s="170"/>
      <c r="C340" s="165"/>
      <c r="D340" s="165"/>
      <c r="E340" s="170"/>
      <c r="F340" s="172"/>
    </row>
    <row r="341" spans="1:6" x14ac:dyDescent="0.25">
      <c r="A341" s="165"/>
      <c r="B341" s="170"/>
      <c r="C341" s="165"/>
      <c r="D341" s="165"/>
      <c r="E341" s="170"/>
      <c r="F341" s="172"/>
    </row>
    <row r="342" spans="1:6" x14ac:dyDescent="0.25">
      <c r="A342" s="165"/>
      <c r="B342" s="170"/>
      <c r="C342" s="165"/>
      <c r="D342" s="165"/>
      <c r="E342" s="170"/>
      <c r="F342" s="172"/>
    </row>
    <row r="343" spans="1:6" x14ac:dyDescent="0.25">
      <c r="A343" s="165"/>
      <c r="B343" s="170"/>
      <c r="C343" s="165"/>
      <c r="D343" s="165"/>
      <c r="E343" s="170"/>
      <c r="F343" s="172"/>
    </row>
    <row r="344" spans="1:6" x14ac:dyDescent="0.25">
      <c r="A344" s="165"/>
      <c r="B344" s="170"/>
      <c r="C344" s="165"/>
      <c r="D344" s="165"/>
      <c r="E344" s="170"/>
      <c r="F344" s="172"/>
    </row>
    <row r="345" spans="1:6" x14ac:dyDescent="0.25">
      <c r="A345" s="165"/>
      <c r="B345" s="170"/>
      <c r="C345" s="165"/>
      <c r="D345" s="165"/>
      <c r="E345" s="170"/>
      <c r="F345" s="172"/>
    </row>
    <row r="346" spans="1:6" x14ac:dyDescent="0.25">
      <c r="A346" s="165"/>
      <c r="B346" s="170"/>
      <c r="C346" s="165"/>
      <c r="D346" s="165"/>
      <c r="E346" s="170"/>
      <c r="F346" s="172"/>
    </row>
    <row r="347" spans="1:6" x14ac:dyDescent="0.25">
      <c r="A347" s="165"/>
      <c r="B347" s="170"/>
      <c r="C347" s="165"/>
      <c r="D347" s="165"/>
      <c r="E347" s="170"/>
      <c r="F347" s="172"/>
    </row>
    <row r="348" spans="1:6" x14ac:dyDescent="0.25">
      <c r="A348" s="165"/>
      <c r="B348" s="170"/>
      <c r="C348" s="165"/>
      <c r="D348" s="165"/>
      <c r="E348" s="170"/>
      <c r="F348" s="172"/>
    </row>
    <row r="349" spans="1:6" x14ac:dyDescent="0.25">
      <c r="A349" s="165"/>
      <c r="B349" s="170"/>
      <c r="C349" s="165"/>
      <c r="D349" s="165"/>
      <c r="E349" s="170"/>
      <c r="F349" s="172"/>
    </row>
    <row r="350" spans="1:6" x14ac:dyDescent="0.25">
      <c r="A350" s="165"/>
      <c r="B350" s="170"/>
      <c r="C350" s="165"/>
      <c r="D350" s="165"/>
      <c r="E350" s="170"/>
      <c r="F350" s="172"/>
    </row>
    <row r="351" spans="1:6" x14ac:dyDescent="0.25">
      <c r="A351" s="165"/>
      <c r="B351" s="170"/>
      <c r="C351" s="165"/>
      <c r="D351" s="165"/>
      <c r="E351" s="170"/>
      <c r="F351" s="172"/>
    </row>
    <row r="352" spans="1:6" x14ac:dyDescent="0.25">
      <c r="A352" s="165"/>
      <c r="B352" s="170"/>
      <c r="C352" s="165"/>
      <c r="D352" s="165"/>
      <c r="E352" s="170"/>
      <c r="F352" s="172"/>
    </row>
    <row r="353" spans="1:6" x14ac:dyDescent="0.25">
      <c r="A353" s="165"/>
      <c r="B353" s="170"/>
      <c r="C353" s="165"/>
      <c r="D353" s="165"/>
      <c r="E353" s="170"/>
      <c r="F353" s="172"/>
    </row>
    <row r="354" spans="1:6" x14ac:dyDescent="0.25">
      <c r="A354" s="165"/>
      <c r="B354" s="170"/>
      <c r="C354" s="165"/>
      <c r="D354" s="165"/>
      <c r="E354" s="170"/>
      <c r="F354" s="172"/>
    </row>
    <row r="355" spans="1:6" x14ac:dyDescent="0.25">
      <c r="A355" s="165"/>
      <c r="B355" s="170"/>
      <c r="C355" s="165"/>
      <c r="D355" s="165"/>
      <c r="E355" s="170"/>
      <c r="F355" s="172"/>
    </row>
    <row r="356" spans="1:6" x14ac:dyDescent="0.25">
      <c r="A356" s="165"/>
      <c r="B356" s="170"/>
      <c r="C356" s="165"/>
      <c r="D356" s="165"/>
      <c r="E356" s="170"/>
      <c r="F356" s="172"/>
    </row>
    <row r="357" spans="1:6" x14ac:dyDescent="0.25">
      <c r="A357" s="165"/>
      <c r="B357" s="170"/>
      <c r="C357" s="165"/>
      <c r="D357" s="165"/>
      <c r="E357" s="170"/>
      <c r="F357" s="172"/>
    </row>
    <row r="358" spans="1:6" x14ac:dyDescent="0.25">
      <c r="A358" s="165"/>
      <c r="B358" s="170"/>
      <c r="C358" s="165"/>
      <c r="D358" s="165"/>
      <c r="E358" s="170"/>
      <c r="F358" s="172"/>
    </row>
    <row r="359" spans="1:6" x14ac:dyDescent="0.25">
      <c r="A359" s="165"/>
      <c r="B359" s="170"/>
      <c r="C359" s="165"/>
      <c r="D359" s="165"/>
      <c r="E359" s="170"/>
      <c r="F359" s="172"/>
    </row>
    <row r="360" spans="1:6" x14ac:dyDescent="0.25">
      <c r="A360" s="165"/>
      <c r="B360" s="170"/>
      <c r="C360" s="165"/>
      <c r="D360" s="165"/>
      <c r="E360" s="170"/>
      <c r="F360" s="172"/>
    </row>
    <row r="361" spans="1:6" x14ac:dyDescent="0.25">
      <c r="A361" s="165"/>
      <c r="B361" s="170"/>
      <c r="C361" s="165"/>
      <c r="D361" s="165"/>
      <c r="E361" s="170"/>
      <c r="F361" s="172"/>
    </row>
    <row r="362" spans="1:6" x14ac:dyDescent="0.25">
      <c r="A362" s="165"/>
      <c r="B362" s="170"/>
      <c r="C362" s="165"/>
      <c r="D362" s="165"/>
      <c r="E362" s="170"/>
      <c r="F362" s="172"/>
    </row>
    <row r="363" spans="1:6" x14ac:dyDescent="0.25">
      <c r="A363" s="165"/>
      <c r="B363" s="170"/>
      <c r="C363" s="165"/>
      <c r="D363" s="165"/>
      <c r="E363" s="170"/>
      <c r="F363" s="172"/>
    </row>
    <row r="364" spans="1:6" x14ac:dyDescent="0.25">
      <c r="A364" s="165"/>
      <c r="B364" s="170"/>
      <c r="C364" s="165"/>
      <c r="D364" s="165"/>
      <c r="E364" s="170"/>
      <c r="F364" s="172"/>
    </row>
    <row r="365" spans="1:6" x14ac:dyDescent="0.25">
      <c r="A365" s="165"/>
      <c r="B365" s="170"/>
      <c r="C365" s="165"/>
      <c r="D365" s="165"/>
      <c r="E365" s="170"/>
      <c r="F365" s="172"/>
    </row>
    <row r="366" spans="1:6" x14ac:dyDescent="0.25">
      <c r="A366" s="165"/>
      <c r="B366" s="170"/>
      <c r="C366" s="165"/>
      <c r="D366" s="165"/>
      <c r="E366" s="170"/>
      <c r="F366" s="172"/>
    </row>
    <row r="367" spans="1:6" x14ac:dyDescent="0.25">
      <c r="A367" s="165"/>
      <c r="B367" s="170"/>
      <c r="C367" s="165"/>
      <c r="D367" s="165"/>
      <c r="E367" s="170"/>
      <c r="F367" s="172"/>
    </row>
    <row r="368" spans="1:6" x14ac:dyDescent="0.25">
      <c r="A368" s="165"/>
      <c r="B368" s="170"/>
      <c r="C368" s="165"/>
      <c r="D368" s="165"/>
      <c r="E368" s="170"/>
      <c r="F368" s="172"/>
    </row>
    <row r="369" spans="1:6" x14ac:dyDescent="0.25">
      <c r="A369" s="165"/>
      <c r="B369" s="170"/>
      <c r="C369" s="165"/>
      <c r="D369" s="165"/>
      <c r="E369" s="170"/>
      <c r="F369" s="172"/>
    </row>
    <row r="370" spans="1:6" x14ac:dyDescent="0.25">
      <c r="A370" s="165"/>
      <c r="B370" s="170"/>
      <c r="C370" s="165"/>
      <c r="D370" s="165"/>
      <c r="E370" s="170"/>
      <c r="F370" s="172"/>
    </row>
    <row r="371" spans="1:6" x14ac:dyDescent="0.25">
      <c r="A371" s="165"/>
      <c r="B371" s="170"/>
      <c r="C371" s="165"/>
      <c r="D371" s="165"/>
      <c r="E371" s="170"/>
      <c r="F371" s="172"/>
    </row>
    <row r="372" spans="1:6" x14ac:dyDescent="0.25">
      <c r="A372" s="165"/>
      <c r="B372" s="170"/>
      <c r="C372" s="165"/>
      <c r="D372" s="165"/>
      <c r="E372" s="170"/>
      <c r="F372" s="172"/>
    </row>
    <row r="373" spans="1:6" x14ac:dyDescent="0.25">
      <c r="A373" s="165"/>
      <c r="B373" s="170"/>
      <c r="C373" s="165"/>
      <c r="D373" s="165"/>
      <c r="E373" s="170"/>
      <c r="F373" s="172"/>
    </row>
    <row r="374" spans="1:6" x14ac:dyDescent="0.25">
      <c r="A374" s="165"/>
      <c r="B374" s="170"/>
      <c r="C374" s="165"/>
      <c r="D374" s="165"/>
      <c r="E374" s="170"/>
      <c r="F374" s="172"/>
    </row>
    <row r="375" spans="1:6" x14ac:dyDescent="0.25">
      <c r="A375" s="165"/>
      <c r="B375" s="170"/>
      <c r="C375" s="165"/>
      <c r="D375" s="165"/>
      <c r="E375" s="170"/>
      <c r="F375" s="172"/>
    </row>
    <row r="376" spans="1:6" x14ac:dyDescent="0.25">
      <c r="A376" s="165"/>
      <c r="B376" s="170"/>
      <c r="C376" s="165"/>
      <c r="D376" s="165"/>
      <c r="E376" s="170"/>
      <c r="F376" s="172"/>
    </row>
    <row r="377" spans="1:6" x14ac:dyDescent="0.25">
      <c r="A377" s="165"/>
      <c r="B377" s="170"/>
      <c r="C377" s="165"/>
      <c r="D377" s="165"/>
      <c r="E377" s="170"/>
      <c r="F377" s="172"/>
    </row>
    <row r="378" spans="1:6" x14ac:dyDescent="0.25">
      <c r="A378" s="165"/>
      <c r="B378" s="170"/>
      <c r="C378" s="165"/>
      <c r="D378" s="165"/>
      <c r="E378" s="170"/>
      <c r="F378" s="172"/>
    </row>
    <row r="379" spans="1:6" x14ac:dyDescent="0.25">
      <c r="A379" s="165"/>
      <c r="B379" s="170"/>
      <c r="C379" s="165"/>
      <c r="D379" s="165"/>
      <c r="E379" s="170"/>
      <c r="F379" s="172"/>
    </row>
    <row r="380" spans="1:6" x14ac:dyDescent="0.25">
      <c r="A380" s="165"/>
      <c r="B380" s="170"/>
      <c r="C380" s="165"/>
      <c r="D380" s="165"/>
      <c r="E380" s="170"/>
      <c r="F380" s="172"/>
    </row>
    <row r="381" spans="1:6" x14ac:dyDescent="0.25">
      <c r="A381" s="165"/>
      <c r="B381" s="170"/>
      <c r="C381" s="165"/>
      <c r="D381" s="165"/>
      <c r="E381" s="170"/>
      <c r="F381" s="172"/>
    </row>
    <row r="382" spans="1:6" x14ac:dyDescent="0.25">
      <c r="A382" s="165"/>
      <c r="B382" s="170"/>
      <c r="C382" s="165"/>
      <c r="D382" s="165"/>
      <c r="E382" s="170"/>
      <c r="F382" s="172"/>
    </row>
    <row r="383" spans="1:6" x14ac:dyDescent="0.25">
      <c r="A383" s="165"/>
      <c r="B383" s="170"/>
      <c r="C383" s="165"/>
      <c r="D383" s="165"/>
      <c r="E383" s="170"/>
      <c r="F383" s="172"/>
    </row>
    <row r="384" spans="1:6" x14ac:dyDescent="0.25">
      <c r="A384" s="165"/>
      <c r="B384" s="170"/>
      <c r="C384" s="165"/>
      <c r="D384" s="165"/>
      <c r="E384" s="170"/>
      <c r="F384" s="172"/>
    </row>
    <row r="385" spans="1:6" x14ac:dyDescent="0.25">
      <c r="A385" s="165"/>
      <c r="B385" s="170"/>
      <c r="C385" s="165"/>
      <c r="D385" s="165"/>
      <c r="E385" s="170"/>
      <c r="F385" s="172"/>
    </row>
    <row r="386" spans="1:6" x14ac:dyDescent="0.25">
      <c r="A386" s="165"/>
      <c r="B386" s="170"/>
      <c r="C386" s="165"/>
      <c r="D386" s="165"/>
      <c r="E386" s="170"/>
      <c r="F386" s="172"/>
    </row>
    <row r="387" spans="1:6" x14ac:dyDescent="0.25">
      <c r="A387" s="165"/>
      <c r="B387" s="170"/>
      <c r="C387" s="165"/>
      <c r="D387" s="165"/>
      <c r="E387" s="170"/>
      <c r="F387" s="172"/>
    </row>
    <row r="388" spans="1:6" x14ac:dyDescent="0.25">
      <c r="A388" s="165"/>
      <c r="B388" s="170"/>
      <c r="C388" s="165"/>
      <c r="D388" s="165"/>
      <c r="E388" s="170"/>
      <c r="F388" s="172"/>
    </row>
    <row r="389" spans="1:6" x14ac:dyDescent="0.25">
      <c r="A389" s="165"/>
      <c r="B389" s="170"/>
      <c r="C389" s="165"/>
      <c r="D389" s="165"/>
      <c r="E389" s="170"/>
      <c r="F389" s="172"/>
    </row>
    <row r="390" spans="1:6" x14ac:dyDescent="0.25">
      <c r="A390" s="165"/>
      <c r="B390" s="170"/>
      <c r="C390" s="165"/>
      <c r="D390" s="165"/>
      <c r="E390" s="170"/>
      <c r="F390" s="172"/>
    </row>
    <row r="391" spans="1:6" x14ac:dyDescent="0.25">
      <c r="A391" s="165"/>
      <c r="B391" s="170"/>
      <c r="C391" s="165"/>
      <c r="D391" s="165"/>
      <c r="E391" s="170"/>
      <c r="F391" s="172"/>
    </row>
    <row r="392" spans="1:6" x14ac:dyDescent="0.25">
      <c r="A392" s="165"/>
      <c r="B392" s="170"/>
      <c r="C392" s="165"/>
      <c r="D392" s="165"/>
      <c r="E392" s="170"/>
      <c r="F392" s="172"/>
    </row>
    <row r="393" spans="1:6" x14ac:dyDescent="0.25">
      <c r="A393" s="165"/>
      <c r="B393" s="170"/>
      <c r="C393" s="165"/>
      <c r="D393" s="165"/>
      <c r="E393" s="170"/>
      <c r="F393" s="172"/>
    </row>
    <row r="394" spans="1:6" x14ac:dyDescent="0.25">
      <c r="A394" s="165"/>
      <c r="B394" s="170"/>
      <c r="C394" s="165"/>
      <c r="D394" s="165"/>
      <c r="E394" s="170"/>
      <c r="F394" s="172"/>
    </row>
    <row r="395" spans="1:6" x14ac:dyDescent="0.25">
      <c r="A395" s="165"/>
      <c r="B395" s="170"/>
      <c r="C395" s="165"/>
      <c r="D395" s="165"/>
      <c r="E395" s="170"/>
      <c r="F395" s="172"/>
    </row>
    <row r="396" spans="1:6" x14ac:dyDescent="0.25">
      <c r="A396" s="165"/>
      <c r="B396" s="170"/>
      <c r="C396" s="165"/>
      <c r="D396" s="165"/>
      <c r="E396" s="170"/>
      <c r="F396" s="172"/>
    </row>
    <row r="397" spans="1:6" x14ac:dyDescent="0.25">
      <c r="A397" s="165"/>
      <c r="B397" s="170"/>
      <c r="C397" s="165"/>
      <c r="D397" s="165"/>
      <c r="E397" s="170"/>
      <c r="F397" s="172"/>
    </row>
    <row r="398" spans="1:6" x14ac:dyDescent="0.25">
      <c r="A398" s="165"/>
      <c r="B398" s="170"/>
      <c r="C398" s="165"/>
      <c r="D398" s="165"/>
      <c r="E398" s="170"/>
      <c r="F398" s="172"/>
    </row>
    <row r="399" spans="1:6" x14ac:dyDescent="0.25">
      <c r="A399" s="165"/>
      <c r="B399" s="170"/>
      <c r="C399" s="165"/>
      <c r="D399" s="165"/>
      <c r="E399" s="170"/>
      <c r="F399" s="172"/>
    </row>
    <row r="400" spans="1:6" x14ac:dyDescent="0.25">
      <c r="A400" s="165"/>
      <c r="B400" s="170"/>
      <c r="C400" s="165"/>
      <c r="D400" s="165"/>
      <c r="E400" s="170"/>
      <c r="F400" s="172"/>
    </row>
    <row r="401" spans="1:6" x14ac:dyDescent="0.25">
      <c r="A401" s="165"/>
      <c r="B401" s="170"/>
      <c r="C401" s="165"/>
      <c r="D401" s="165"/>
      <c r="E401" s="170"/>
      <c r="F401" s="172"/>
    </row>
    <row r="402" spans="1:6" x14ac:dyDescent="0.25">
      <c r="A402" s="165"/>
      <c r="B402" s="170"/>
      <c r="C402" s="165"/>
      <c r="D402" s="165"/>
      <c r="E402" s="170"/>
      <c r="F402" s="172"/>
    </row>
    <row r="403" spans="1:6" x14ac:dyDescent="0.25">
      <c r="A403" s="165"/>
      <c r="B403" s="170"/>
      <c r="C403" s="165"/>
      <c r="D403" s="165"/>
      <c r="E403" s="170"/>
      <c r="F403" s="172"/>
    </row>
    <row r="404" spans="1:6" x14ac:dyDescent="0.25">
      <c r="A404" s="165"/>
      <c r="B404" s="170"/>
      <c r="C404" s="165"/>
      <c r="D404" s="165"/>
      <c r="E404" s="170"/>
      <c r="F404" s="172"/>
    </row>
    <row r="405" spans="1:6" x14ac:dyDescent="0.25">
      <c r="A405" s="165"/>
      <c r="B405" s="170"/>
      <c r="C405" s="165"/>
      <c r="D405" s="165"/>
      <c r="E405" s="170"/>
      <c r="F405" s="172"/>
    </row>
    <row r="406" spans="1:6" x14ac:dyDescent="0.25">
      <c r="A406" s="165"/>
      <c r="B406" s="170"/>
      <c r="C406" s="165"/>
      <c r="D406" s="165"/>
      <c r="E406" s="170"/>
      <c r="F406" s="172"/>
    </row>
    <row r="407" spans="1:6" x14ac:dyDescent="0.25">
      <c r="A407" s="165"/>
      <c r="B407" s="170"/>
      <c r="C407" s="165"/>
      <c r="D407" s="165"/>
      <c r="E407" s="170"/>
      <c r="F407" s="172"/>
    </row>
    <row r="408" spans="1:6" x14ac:dyDescent="0.25">
      <c r="A408" s="165"/>
      <c r="B408" s="170"/>
      <c r="C408" s="165"/>
      <c r="D408" s="165"/>
      <c r="E408" s="170"/>
      <c r="F408" s="172"/>
    </row>
    <row r="409" spans="1:6" x14ac:dyDescent="0.25">
      <c r="A409" s="165"/>
      <c r="B409" s="170"/>
      <c r="C409" s="165"/>
      <c r="D409" s="165"/>
      <c r="E409" s="170"/>
      <c r="F409" s="172"/>
    </row>
    <row r="410" spans="1:6" x14ac:dyDescent="0.25">
      <c r="A410" s="165"/>
      <c r="B410" s="170"/>
      <c r="C410" s="165"/>
      <c r="D410" s="165"/>
      <c r="E410" s="170"/>
      <c r="F410" s="172"/>
    </row>
    <row r="411" spans="1:6" x14ac:dyDescent="0.25">
      <c r="A411" s="165"/>
      <c r="B411" s="170"/>
      <c r="C411" s="165"/>
      <c r="D411" s="165"/>
      <c r="E411" s="170"/>
      <c r="F411" s="172"/>
    </row>
    <row r="412" spans="1:6" x14ac:dyDescent="0.25">
      <c r="A412" s="165"/>
      <c r="B412" s="170"/>
      <c r="C412" s="165"/>
      <c r="D412" s="165"/>
      <c r="E412" s="170"/>
      <c r="F412" s="172"/>
    </row>
    <row r="413" spans="1:6" x14ac:dyDescent="0.25">
      <c r="A413" s="165"/>
      <c r="B413" s="170"/>
      <c r="C413" s="165"/>
      <c r="D413" s="165"/>
      <c r="E413" s="170"/>
      <c r="F413" s="172"/>
    </row>
    <row r="414" spans="1:6" x14ac:dyDescent="0.25">
      <c r="A414" s="165"/>
      <c r="B414" s="170"/>
      <c r="C414" s="165"/>
      <c r="D414" s="165"/>
      <c r="E414" s="170"/>
      <c r="F414" s="172"/>
    </row>
    <row r="415" spans="1:6" x14ac:dyDescent="0.25">
      <c r="A415" s="165"/>
      <c r="B415" s="170"/>
      <c r="C415" s="165"/>
      <c r="D415" s="165"/>
      <c r="E415" s="170"/>
      <c r="F415" s="172"/>
    </row>
    <row r="416" spans="1:6" x14ac:dyDescent="0.25">
      <c r="A416" s="165"/>
      <c r="B416" s="170"/>
      <c r="C416" s="165"/>
      <c r="D416" s="165"/>
      <c r="E416" s="170"/>
      <c r="F416" s="172"/>
    </row>
    <row r="417" spans="1:6" x14ac:dyDescent="0.25">
      <c r="A417" s="165"/>
      <c r="B417" s="170"/>
      <c r="C417" s="165"/>
      <c r="D417" s="165"/>
      <c r="E417" s="170"/>
      <c r="F417" s="172"/>
    </row>
    <row r="418" spans="1:6" x14ac:dyDescent="0.25">
      <c r="A418" s="165"/>
      <c r="B418" s="170"/>
      <c r="C418" s="165"/>
      <c r="D418" s="165"/>
      <c r="E418" s="170"/>
      <c r="F418" s="172"/>
    </row>
    <row r="419" spans="1:6" x14ac:dyDescent="0.25">
      <c r="A419" s="165"/>
      <c r="B419" s="170"/>
      <c r="C419" s="165"/>
      <c r="D419" s="165"/>
      <c r="E419" s="170"/>
      <c r="F419" s="172"/>
    </row>
    <row r="420" spans="1:6" x14ac:dyDescent="0.25">
      <c r="A420" s="165"/>
      <c r="B420" s="170"/>
      <c r="C420" s="165"/>
      <c r="D420" s="165"/>
      <c r="E420" s="170"/>
      <c r="F420" s="172"/>
    </row>
    <row r="421" spans="1:6" x14ac:dyDescent="0.25">
      <c r="A421" s="165"/>
      <c r="B421" s="170"/>
      <c r="C421" s="165"/>
      <c r="D421" s="165"/>
      <c r="E421" s="170"/>
      <c r="F421" s="172"/>
    </row>
    <row r="422" spans="1:6" x14ac:dyDescent="0.25">
      <c r="A422" s="165"/>
      <c r="B422" s="170"/>
      <c r="C422" s="165"/>
      <c r="D422" s="165"/>
      <c r="E422" s="170"/>
      <c r="F422" s="172"/>
    </row>
    <row r="423" spans="1:6" x14ac:dyDescent="0.25">
      <c r="A423" s="165"/>
      <c r="B423" s="170"/>
      <c r="C423" s="165"/>
      <c r="D423" s="165"/>
      <c r="E423" s="170"/>
      <c r="F423" s="172"/>
    </row>
    <row r="424" spans="1:6" x14ac:dyDescent="0.25">
      <c r="A424" s="165"/>
      <c r="B424" s="170"/>
      <c r="C424" s="165"/>
      <c r="D424" s="165"/>
      <c r="E424" s="170"/>
      <c r="F424" s="172"/>
    </row>
    <row r="425" spans="1:6" x14ac:dyDescent="0.25">
      <c r="A425" s="165"/>
      <c r="B425" s="170"/>
      <c r="C425" s="165"/>
      <c r="D425" s="165"/>
      <c r="E425" s="170"/>
      <c r="F425" s="172"/>
    </row>
    <row r="426" spans="1:6" x14ac:dyDescent="0.25">
      <c r="A426" s="165"/>
      <c r="B426" s="170"/>
      <c r="C426" s="165"/>
      <c r="D426" s="165"/>
      <c r="E426" s="170"/>
      <c r="F426" s="172"/>
    </row>
    <row r="427" spans="1:6" x14ac:dyDescent="0.25">
      <c r="A427" s="165"/>
      <c r="B427" s="170"/>
      <c r="C427" s="165"/>
      <c r="D427" s="165"/>
      <c r="E427" s="170"/>
      <c r="F427" s="172"/>
    </row>
    <row r="428" spans="1:6" x14ac:dyDescent="0.25">
      <c r="A428" s="165"/>
      <c r="B428" s="170"/>
      <c r="C428" s="165"/>
      <c r="D428" s="165"/>
      <c r="E428" s="170"/>
      <c r="F428" s="172"/>
    </row>
    <row r="429" spans="1:6" x14ac:dyDescent="0.25">
      <c r="A429" s="165"/>
      <c r="B429" s="170"/>
      <c r="C429" s="165"/>
      <c r="D429" s="165"/>
      <c r="E429" s="170"/>
      <c r="F429" s="172"/>
    </row>
    <row r="430" spans="1:6" x14ac:dyDescent="0.25">
      <c r="A430" s="165"/>
      <c r="B430" s="170"/>
      <c r="C430" s="165"/>
      <c r="D430" s="165"/>
      <c r="E430" s="170"/>
      <c r="F430" s="172"/>
    </row>
    <row r="431" spans="1:6" x14ac:dyDescent="0.25">
      <c r="A431" s="165"/>
      <c r="B431" s="170"/>
      <c r="C431" s="165"/>
      <c r="D431" s="165"/>
      <c r="E431" s="170"/>
      <c r="F431" s="172"/>
    </row>
    <row r="432" spans="1:6" x14ac:dyDescent="0.25">
      <c r="A432" s="165"/>
      <c r="B432" s="170"/>
      <c r="C432" s="165"/>
      <c r="D432" s="165"/>
      <c r="E432" s="170"/>
      <c r="F432" s="172"/>
    </row>
    <row r="433" spans="1:6" x14ac:dyDescent="0.25">
      <c r="A433" s="165"/>
      <c r="B433" s="170"/>
      <c r="C433" s="165"/>
      <c r="D433" s="165"/>
      <c r="E433" s="170"/>
      <c r="F433" s="172"/>
    </row>
    <row r="434" spans="1:6" x14ac:dyDescent="0.25">
      <c r="A434" s="165"/>
      <c r="B434" s="170"/>
      <c r="C434" s="165"/>
      <c r="D434" s="165"/>
      <c r="E434" s="170"/>
      <c r="F434" s="172"/>
    </row>
    <row r="435" spans="1:6" x14ac:dyDescent="0.25">
      <c r="A435" s="165"/>
      <c r="B435" s="170"/>
      <c r="C435" s="165"/>
      <c r="D435" s="165"/>
      <c r="E435" s="170"/>
      <c r="F435" s="172"/>
    </row>
    <row r="436" spans="1:6" x14ac:dyDescent="0.25">
      <c r="A436" s="165"/>
      <c r="B436" s="170"/>
      <c r="C436" s="165"/>
      <c r="D436" s="165"/>
      <c r="E436" s="170"/>
      <c r="F436" s="172"/>
    </row>
    <row r="437" spans="1:6" x14ac:dyDescent="0.25">
      <c r="A437" s="165"/>
      <c r="B437" s="170"/>
      <c r="C437" s="165"/>
      <c r="D437" s="165"/>
      <c r="E437" s="170"/>
      <c r="F437" s="172"/>
    </row>
    <row r="438" spans="1:6" x14ac:dyDescent="0.25">
      <c r="A438" s="165"/>
      <c r="B438" s="170"/>
      <c r="C438" s="165"/>
      <c r="D438" s="165"/>
      <c r="E438" s="170"/>
      <c r="F438" s="172"/>
    </row>
    <row r="439" spans="1:6" x14ac:dyDescent="0.25">
      <c r="A439" s="165"/>
      <c r="B439" s="170"/>
      <c r="C439" s="165"/>
      <c r="D439" s="165"/>
      <c r="E439" s="170"/>
      <c r="F439" s="172"/>
    </row>
    <row r="440" spans="1:6" x14ac:dyDescent="0.25">
      <c r="A440" s="165"/>
      <c r="B440" s="170"/>
      <c r="C440" s="165"/>
      <c r="D440" s="165"/>
      <c r="E440" s="170"/>
      <c r="F440" s="172"/>
    </row>
    <row r="441" spans="1:6" x14ac:dyDescent="0.25">
      <c r="A441" s="165"/>
      <c r="B441" s="170"/>
      <c r="C441" s="165"/>
      <c r="D441" s="165"/>
      <c r="E441" s="170"/>
      <c r="F441" s="172"/>
    </row>
    <row r="442" spans="1:6" x14ac:dyDescent="0.25">
      <c r="A442" s="165"/>
      <c r="B442" s="170"/>
      <c r="C442" s="165"/>
      <c r="D442" s="165"/>
      <c r="E442" s="170"/>
      <c r="F442" s="172"/>
    </row>
    <row r="443" spans="1:6" x14ac:dyDescent="0.25">
      <c r="A443" s="165"/>
      <c r="B443" s="170"/>
      <c r="C443" s="165"/>
      <c r="D443" s="165"/>
      <c r="E443" s="170"/>
      <c r="F443" s="172"/>
    </row>
    <row r="444" spans="1:6" x14ac:dyDescent="0.25">
      <c r="A444" s="165"/>
      <c r="B444" s="170"/>
      <c r="C444" s="165"/>
      <c r="D444" s="165"/>
      <c r="E444" s="170"/>
      <c r="F444" s="172"/>
    </row>
    <row r="445" spans="1:6" x14ac:dyDescent="0.25">
      <c r="A445" s="165"/>
      <c r="B445" s="170"/>
      <c r="C445" s="165"/>
      <c r="D445" s="165"/>
      <c r="E445" s="170"/>
      <c r="F445" s="172"/>
    </row>
    <row r="446" spans="1:6" x14ac:dyDescent="0.25">
      <c r="A446" s="165"/>
      <c r="B446" s="170"/>
      <c r="C446" s="165"/>
      <c r="D446" s="165"/>
      <c r="E446" s="170"/>
      <c r="F446" s="172"/>
    </row>
    <row r="447" spans="1:6" x14ac:dyDescent="0.25">
      <c r="A447" s="165"/>
      <c r="B447" s="170"/>
      <c r="C447" s="165"/>
      <c r="D447" s="165"/>
      <c r="E447" s="170"/>
      <c r="F447" s="172"/>
    </row>
    <row r="448" spans="1:6" x14ac:dyDescent="0.25">
      <c r="A448" s="165"/>
      <c r="B448" s="170"/>
      <c r="C448" s="165"/>
      <c r="D448" s="165"/>
      <c r="E448" s="170"/>
      <c r="F448" s="172"/>
    </row>
    <row r="449" spans="1:6" x14ac:dyDescent="0.25">
      <c r="A449" s="165"/>
      <c r="B449" s="170"/>
      <c r="C449" s="165"/>
      <c r="D449" s="165"/>
      <c r="E449" s="170"/>
      <c r="F449" s="172"/>
    </row>
    <row r="450" spans="1:6" x14ac:dyDescent="0.25">
      <c r="A450" s="165"/>
      <c r="B450" s="170"/>
      <c r="C450" s="165"/>
      <c r="D450" s="165"/>
      <c r="E450" s="170"/>
      <c r="F450" s="172"/>
    </row>
    <row r="451" spans="1:6" x14ac:dyDescent="0.25">
      <c r="A451" s="165"/>
      <c r="B451" s="170"/>
      <c r="C451" s="165"/>
      <c r="D451" s="165"/>
      <c r="E451" s="170"/>
      <c r="F451" s="172"/>
    </row>
    <row r="452" spans="1:6" x14ac:dyDescent="0.25">
      <c r="A452" s="165"/>
      <c r="B452" s="170"/>
      <c r="C452" s="165"/>
      <c r="D452" s="165"/>
      <c r="E452" s="170"/>
      <c r="F452" s="172"/>
    </row>
    <row r="453" spans="1:6" x14ac:dyDescent="0.25">
      <c r="A453" s="165"/>
      <c r="B453" s="170"/>
      <c r="C453" s="165"/>
      <c r="D453" s="165"/>
      <c r="E453" s="170"/>
      <c r="F453" s="172"/>
    </row>
    <row r="454" spans="1:6" x14ac:dyDescent="0.25">
      <c r="A454" s="165"/>
      <c r="B454" s="170"/>
      <c r="C454" s="165"/>
      <c r="D454" s="165"/>
      <c r="E454" s="170"/>
      <c r="F454" s="172"/>
    </row>
    <row r="455" spans="1:6" x14ac:dyDescent="0.25">
      <c r="A455" s="165"/>
      <c r="B455" s="170"/>
      <c r="C455" s="165"/>
      <c r="D455" s="165"/>
      <c r="E455" s="170"/>
      <c r="F455" s="172"/>
    </row>
    <row r="456" spans="1:6" x14ac:dyDescent="0.25">
      <c r="A456" s="165"/>
      <c r="B456" s="170"/>
      <c r="C456" s="165"/>
      <c r="D456" s="165"/>
      <c r="E456" s="170"/>
      <c r="F456" s="172"/>
    </row>
    <row r="457" spans="1:6" x14ac:dyDescent="0.25">
      <c r="A457" s="165"/>
      <c r="B457" s="170"/>
      <c r="C457" s="165"/>
      <c r="D457" s="165"/>
      <c r="E457" s="170"/>
      <c r="F457" s="172"/>
    </row>
    <row r="458" spans="1:6" x14ac:dyDescent="0.25">
      <c r="A458" s="165"/>
      <c r="B458" s="170"/>
      <c r="C458" s="165"/>
      <c r="D458" s="165"/>
      <c r="E458" s="170"/>
      <c r="F458" s="172"/>
    </row>
    <row r="459" spans="1:6" x14ac:dyDescent="0.25">
      <c r="A459" s="165"/>
      <c r="B459" s="170"/>
      <c r="C459" s="165"/>
      <c r="D459" s="165"/>
      <c r="E459" s="170"/>
      <c r="F459" s="172"/>
    </row>
    <row r="460" spans="1:6" x14ac:dyDescent="0.25">
      <c r="A460" s="165"/>
      <c r="B460" s="170"/>
      <c r="C460" s="165"/>
      <c r="D460" s="165"/>
      <c r="E460" s="170"/>
      <c r="F460" s="172"/>
    </row>
    <row r="461" spans="1:6" x14ac:dyDescent="0.25">
      <c r="A461" s="165"/>
      <c r="B461" s="170"/>
      <c r="C461" s="165"/>
      <c r="D461" s="165"/>
      <c r="E461" s="170"/>
      <c r="F461" s="172"/>
    </row>
    <row r="462" spans="1:6" x14ac:dyDescent="0.25">
      <c r="A462" s="165"/>
      <c r="B462" s="170"/>
      <c r="C462" s="165"/>
      <c r="D462" s="165"/>
      <c r="E462" s="170"/>
      <c r="F462" s="172"/>
    </row>
    <row r="463" spans="1:6" x14ac:dyDescent="0.25">
      <c r="A463" s="165"/>
      <c r="B463" s="170"/>
      <c r="C463" s="165"/>
      <c r="D463" s="165"/>
      <c r="E463" s="170"/>
      <c r="F463" s="172"/>
    </row>
    <row r="464" spans="1:6" x14ac:dyDescent="0.25">
      <c r="A464" s="165"/>
      <c r="B464" s="170"/>
      <c r="C464" s="165"/>
      <c r="D464" s="165"/>
      <c r="E464" s="170"/>
      <c r="F464" s="172"/>
    </row>
    <row r="465" spans="1:6" x14ac:dyDescent="0.25">
      <c r="A465" s="165"/>
      <c r="B465" s="170"/>
      <c r="C465" s="165"/>
      <c r="D465" s="165"/>
      <c r="E465" s="170"/>
      <c r="F465" s="172"/>
    </row>
    <row r="466" spans="1:6" x14ac:dyDescent="0.25">
      <c r="A466" s="165"/>
      <c r="B466" s="170"/>
      <c r="C466" s="165"/>
      <c r="D466" s="165"/>
      <c r="E466" s="170"/>
      <c r="F466" s="172"/>
    </row>
    <row r="467" spans="1:6" x14ac:dyDescent="0.25">
      <c r="A467" s="165"/>
      <c r="B467" s="170"/>
      <c r="C467" s="165"/>
      <c r="D467" s="165"/>
      <c r="E467" s="170"/>
      <c r="F467" s="172"/>
    </row>
    <row r="468" spans="1:6" x14ac:dyDescent="0.25">
      <c r="A468" s="165"/>
      <c r="B468" s="170"/>
      <c r="C468" s="165"/>
      <c r="D468" s="165"/>
      <c r="E468" s="170"/>
      <c r="F468" s="172"/>
    </row>
    <row r="469" spans="1:6" x14ac:dyDescent="0.25">
      <c r="A469" s="165"/>
      <c r="B469" s="170"/>
      <c r="C469" s="165"/>
      <c r="D469" s="165"/>
      <c r="E469" s="170"/>
      <c r="F469" s="172"/>
    </row>
    <row r="470" spans="1:6" x14ac:dyDescent="0.25">
      <c r="A470" s="165"/>
      <c r="B470" s="170"/>
      <c r="C470" s="165"/>
      <c r="D470" s="165"/>
      <c r="E470" s="170"/>
      <c r="F470" s="172"/>
    </row>
    <row r="471" spans="1:6" x14ac:dyDescent="0.25">
      <c r="A471" s="165"/>
      <c r="B471" s="170"/>
      <c r="C471" s="165"/>
      <c r="D471" s="165"/>
      <c r="E471" s="170"/>
      <c r="F471" s="172"/>
    </row>
    <row r="472" spans="1:6" x14ac:dyDescent="0.25">
      <c r="A472" s="165"/>
      <c r="B472" s="170"/>
      <c r="C472" s="165"/>
      <c r="D472" s="165"/>
      <c r="E472" s="170"/>
      <c r="F472" s="172"/>
    </row>
    <row r="473" spans="1:6" x14ac:dyDescent="0.25">
      <c r="A473" s="165"/>
      <c r="B473" s="170"/>
      <c r="C473" s="165"/>
      <c r="D473" s="165"/>
      <c r="E473" s="170"/>
      <c r="F473" s="172"/>
    </row>
    <row r="474" spans="1:6" x14ac:dyDescent="0.25">
      <c r="A474" s="165"/>
      <c r="B474" s="170"/>
      <c r="C474" s="165"/>
      <c r="D474" s="165"/>
      <c r="E474" s="170"/>
      <c r="F474" s="172"/>
    </row>
    <row r="475" spans="1:6" x14ac:dyDescent="0.25">
      <c r="A475" s="165"/>
      <c r="B475" s="170"/>
      <c r="C475" s="165"/>
      <c r="D475" s="165"/>
      <c r="E475" s="170"/>
      <c r="F475" s="172"/>
    </row>
    <row r="476" spans="1:6" x14ac:dyDescent="0.25">
      <c r="A476" s="165"/>
      <c r="B476" s="170"/>
      <c r="C476" s="165"/>
      <c r="D476" s="165"/>
      <c r="E476" s="170"/>
      <c r="F476" s="172"/>
    </row>
    <row r="477" spans="1:6" x14ac:dyDescent="0.25">
      <c r="A477" s="165"/>
      <c r="B477" s="170"/>
      <c r="C477" s="165"/>
      <c r="D477" s="165"/>
      <c r="E477" s="170"/>
      <c r="F477" s="172"/>
    </row>
    <row r="478" spans="1:6" x14ac:dyDescent="0.25">
      <c r="A478" s="165"/>
      <c r="B478" s="170"/>
      <c r="C478" s="165"/>
      <c r="D478" s="165"/>
      <c r="E478" s="170"/>
      <c r="F478" s="172"/>
    </row>
    <row r="479" spans="1:6" x14ac:dyDescent="0.25">
      <c r="A479" s="165"/>
      <c r="B479" s="170"/>
      <c r="C479" s="165"/>
      <c r="D479" s="165"/>
      <c r="E479" s="170"/>
      <c r="F479" s="172"/>
    </row>
    <row r="480" spans="1:6" x14ac:dyDescent="0.25">
      <c r="A480" s="165"/>
      <c r="B480" s="170"/>
      <c r="C480" s="165"/>
      <c r="D480" s="165"/>
      <c r="E480" s="170"/>
      <c r="F480" s="172"/>
    </row>
    <row r="481" spans="1:6" x14ac:dyDescent="0.25">
      <c r="A481" s="165"/>
      <c r="B481" s="170"/>
      <c r="C481" s="165"/>
      <c r="D481" s="165"/>
      <c r="E481" s="170"/>
      <c r="F481" s="172"/>
    </row>
    <row r="482" spans="1:6" x14ac:dyDescent="0.25">
      <c r="A482" s="165"/>
      <c r="B482" s="170"/>
      <c r="C482" s="165"/>
      <c r="D482" s="165"/>
      <c r="E482" s="170"/>
      <c r="F482" s="172"/>
    </row>
    <row r="483" spans="1:6" x14ac:dyDescent="0.25">
      <c r="A483" s="165"/>
      <c r="B483" s="170"/>
      <c r="C483" s="165"/>
      <c r="D483" s="165"/>
      <c r="E483" s="170"/>
      <c r="F483" s="172"/>
    </row>
    <row r="484" spans="1:6" x14ac:dyDescent="0.25">
      <c r="A484" s="165"/>
      <c r="B484" s="170"/>
      <c r="C484" s="165"/>
      <c r="D484" s="165"/>
      <c r="E484" s="170"/>
      <c r="F484" s="172"/>
    </row>
    <row r="485" spans="1:6" x14ac:dyDescent="0.25">
      <c r="A485" s="165"/>
      <c r="B485" s="170"/>
      <c r="C485" s="165"/>
      <c r="D485" s="165"/>
      <c r="E485" s="170"/>
      <c r="F485" s="172"/>
    </row>
    <row r="486" spans="1:6" x14ac:dyDescent="0.25">
      <c r="A486" s="165"/>
      <c r="B486" s="170"/>
      <c r="C486" s="165"/>
      <c r="D486" s="165"/>
      <c r="E486" s="170"/>
      <c r="F486" s="172"/>
    </row>
    <row r="487" spans="1:6" x14ac:dyDescent="0.25">
      <c r="A487" s="165"/>
      <c r="B487" s="170"/>
      <c r="C487" s="165"/>
      <c r="D487" s="165"/>
      <c r="E487" s="170"/>
      <c r="F487" s="172"/>
    </row>
    <row r="488" spans="1:6" x14ac:dyDescent="0.25">
      <c r="A488" s="165"/>
      <c r="B488" s="170"/>
      <c r="C488" s="165"/>
      <c r="D488" s="165"/>
      <c r="E488" s="170"/>
      <c r="F488" s="172"/>
    </row>
    <row r="489" spans="1:6" x14ac:dyDescent="0.25">
      <c r="A489" s="165"/>
      <c r="B489" s="170"/>
      <c r="C489" s="165"/>
      <c r="D489" s="165"/>
      <c r="E489" s="170"/>
      <c r="F489" s="172"/>
    </row>
    <row r="490" spans="1:6" x14ac:dyDescent="0.25">
      <c r="A490" s="165"/>
      <c r="B490" s="170"/>
      <c r="C490" s="165"/>
      <c r="D490" s="165"/>
      <c r="E490" s="170"/>
      <c r="F490" s="172"/>
    </row>
    <row r="491" spans="1:6" x14ac:dyDescent="0.25">
      <c r="A491" s="165"/>
      <c r="B491" s="170"/>
      <c r="C491" s="165"/>
      <c r="D491" s="165"/>
      <c r="E491" s="170"/>
      <c r="F491" s="172"/>
    </row>
    <row r="492" spans="1:6" x14ac:dyDescent="0.25">
      <c r="A492" s="165"/>
      <c r="B492" s="170"/>
      <c r="C492" s="165"/>
      <c r="D492" s="165"/>
      <c r="E492" s="170"/>
      <c r="F492" s="172"/>
    </row>
    <row r="493" spans="1:6" x14ac:dyDescent="0.25">
      <c r="A493" s="165"/>
      <c r="B493" s="170"/>
      <c r="C493" s="165"/>
      <c r="D493" s="165"/>
      <c r="E493" s="170"/>
      <c r="F493" s="172"/>
    </row>
    <row r="494" spans="1:6" x14ac:dyDescent="0.25">
      <c r="A494" s="165"/>
      <c r="B494" s="170"/>
      <c r="C494" s="165"/>
      <c r="D494" s="165"/>
      <c r="E494" s="170"/>
      <c r="F494" s="172"/>
    </row>
    <row r="495" spans="1:6" x14ac:dyDescent="0.25">
      <c r="A495" s="165"/>
      <c r="B495" s="170"/>
      <c r="C495" s="165"/>
      <c r="D495" s="165"/>
      <c r="E495" s="170"/>
      <c r="F495" s="172"/>
    </row>
    <row r="496" spans="1:6" x14ac:dyDescent="0.25">
      <c r="A496" s="165"/>
      <c r="B496" s="170"/>
      <c r="C496" s="165"/>
      <c r="D496" s="165"/>
      <c r="E496" s="170"/>
      <c r="F496" s="172"/>
    </row>
    <row r="497" spans="1:6" x14ac:dyDescent="0.25">
      <c r="A497" s="165"/>
      <c r="B497" s="170"/>
      <c r="C497" s="165"/>
      <c r="D497" s="165"/>
      <c r="E497" s="170"/>
      <c r="F497" s="172"/>
    </row>
    <row r="498" spans="1:6" x14ac:dyDescent="0.25">
      <c r="A498" s="165"/>
      <c r="B498" s="170"/>
      <c r="C498" s="165"/>
      <c r="D498" s="165"/>
      <c r="E498" s="170"/>
      <c r="F498" s="172"/>
    </row>
    <row r="499" spans="1:6" x14ac:dyDescent="0.25">
      <c r="A499" s="165"/>
      <c r="B499" s="170"/>
      <c r="C499" s="165"/>
      <c r="D499" s="165"/>
      <c r="E499" s="170"/>
      <c r="F499" s="172"/>
    </row>
    <row r="500" spans="1:6" x14ac:dyDescent="0.25">
      <c r="A500" s="165"/>
      <c r="B500" s="170"/>
      <c r="C500" s="165"/>
      <c r="D500" s="165"/>
      <c r="E500" s="170"/>
      <c r="F500" s="172"/>
    </row>
    <row r="501" spans="1:6" x14ac:dyDescent="0.25">
      <c r="A501" s="165"/>
      <c r="B501" s="170"/>
      <c r="C501" s="165"/>
      <c r="D501" s="165"/>
      <c r="E501" s="170"/>
      <c r="F501" s="172"/>
    </row>
    <row r="502" spans="1:6" x14ac:dyDescent="0.25">
      <c r="A502" s="165"/>
      <c r="B502" s="170"/>
      <c r="C502" s="165"/>
      <c r="D502" s="165"/>
      <c r="E502" s="170"/>
      <c r="F502" s="172"/>
    </row>
    <row r="503" spans="1:6" x14ac:dyDescent="0.25">
      <c r="A503" s="165"/>
      <c r="B503" s="170"/>
      <c r="C503" s="165"/>
      <c r="D503" s="165"/>
      <c r="E503" s="170"/>
      <c r="F503" s="172"/>
    </row>
    <row r="504" spans="1:6" x14ac:dyDescent="0.25">
      <c r="A504" s="165"/>
      <c r="B504" s="170"/>
      <c r="C504" s="165"/>
      <c r="D504" s="165"/>
      <c r="E504" s="170"/>
      <c r="F504" s="172"/>
    </row>
    <row r="505" spans="1:6" x14ac:dyDescent="0.25">
      <c r="A505" s="165"/>
      <c r="B505" s="170"/>
      <c r="C505" s="165"/>
      <c r="D505" s="165"/>
      <c r="E505" s="170"/>
      <c r="F505" s="172"/>
    </row>
    <row r="506" spans="1:6" x14ac:dyDescent="0.25">
      <c r="A506" s="165"/>
      <c r="B506" s="170"/>
      <c r="C506" s="165"/>
      <c r="D506" s="165"/>
      <c r="E506" s="170"/>
      <c r="F506" s="172"/>
    </row>
    <row r="507" spans="1:6" x14ac:dyDescent="0.25">
      <c r="A507" s="165"/>
      <c r="B507" s="170"/>
      <c r="C507" s="165"/>
      <c r="D507" s="165"/>
      <c r="E507" s="170"/>
      <c r="F507" s="172"/>
    </row>
    <row r="508" spans="1:6" x14ac:dyDescent="0.25">
      <c r="A508" s="165"/>
      <c r="B508" s="170"/>
      <c r="C508" s="165"/>
      <c r="D508" s="165"/>
      <c r="E508" s="170"/>
      <c r="F508" s="172"/>
    </row>
    <row r="509" spans="1:6" x14ac:dyDescent="0.25">
      <c r="A509" s="165"/>
      <c r="B509" s="170"/>
      <c r="C509" s="165"/>
      <c r="D509" s="165"/>
      <c r="E509" s="170"/>
      <c r="F509" s="172"/>
    </row>
    <row r="510" spans="1:6" x14ac:dyDescent="0.25">
      <c r="A510" s="165"/>
      <c r="B510" s="170"/>
      <c r="C510" s="165"/>
      <c r="D510" s="165"/>
      <c r="E510" s="170"/>
      <c r="F510" s="172"/>
    </row>
    <row r="511" spans="1:6" x14ac:dyDescent="0.25">
      <c r="A511" s="165"/>
      <c r="B511" s="170"/>
      <c r="C511" s="165"/>
      <c r="D511" s="165"/>
      <c r="E511" s="170"/>
      <c r="F511" s="172"/>
    </row>
    <row r="512" spans="1:6" x14ac:dyDescent="0.25">
      <c r="A512" s="165"/>
      <c r="B512" s="170"/>
      <c r="C512" s="165"/>
      <c r="D512" s="165"/>
      <c r="E512" s="170"/>
      <c r="F512" s="172"/>
    </row>
    <row r="513" spans="1:6" x14ac:dyDescent="0.25">
      <c r="A513" s="165"/>
      <c r="B513" s="170"/>
      <c r="C513" s="165"/>
      <c r="D513" s="165"/>
      <c r="E513" s="170"/>
      <c r="F513" s="172"/>
    </row>
    <row r="514" spans="1:6" x14ac:dyDescent="0.25">
      <c r="A514" s="165"/>
      <c r="B514" s="170"/>
      <c r="C514" s="165"/>
      <c r="D514" s="165"/>
      <c r="E514" s="170"/>
      <c r="F514" s="172"/>
    </row>
    <row r="515" spans="1:6" x14ac:dyDescent="0.25">
      <c r="A515" s="165"/>
      <c r="B515" s="170"/>
      <c r="C515" s="165"/>
      <c r="D515" s="165"/>
      <c r="E515" s="170"/>
      <c r="F515" s="172"/>
    </row>
    <row r="516" spans="1:6" x14ac:dyDescent="0.25">
      <c r="A516" s="165"/>
      <c r="B516" s="170"/>
      <c r="C516" s="165"/>
      <c r="D516" s="165"/>
      <c r="E516" s="170"/>
      <c r="F516" s="172"/>
    </row>
    <row r="517" spans="1:6" x14ac:dyDescent="0.25">
      <c r="A517" s="165"/>
      <c r="B517" s="170"/>
      <c r="C517" s="165"/>
      <c r="D517" s="165"/>
      <c r="E517" s="170"/>
      <c r="F517" s="172"/>
    </row>
    <row r="518" spans="1:6" x14ac:dyDescent="0.25">
      <c r="A518" s="165"/>
      <c r="B518" s="170"/>
      <c r="C518" s="165"/>
      <c r="D518" s="165"/>
      <c r="E518" s="170"/>
      <c r="F518" s="172"/>
    </row>
    <row r="519" spans="1:6" x14ac:dyDescent="0.25">
      <c r="A519" s="165"/>
      <c r="B519" s="170"/>
      <c r="C519" s="165"/>
      <c r="D519" s="165"/>
      <c r="E519" s="170"/>
      <c r="F519" s="172"/>
    </row>
    <row r="520" spans="1:6" x14ac:dyDescent="0.25">
      <c r="A520" s="165"/>
      <c r="B520" s="170"/>
      <c r="C520" s="165"/>
      <c r="D520" s="165"/>
      <c r="E520" s="170"/>
      <c r="F520" s="172"/>
    </row>
    <row r="521" spans="1:6" x14ac:dyDescent="0.25">
      <c r="A521" s="165"/>
      <c r="B521" s="170"/>
      <c r="C521" s="165"/>
      <c r="D521" s="165"/>
      <c r="E521" s="170"/>
      <c r="F521" s="172"/>
    </row>
    <row r="522" spans="1:6" x14ac:dyDescent="0.25">
      <c r="A522" s="165"/>
      <c r="B522" s="170"/>
      <c r="C522" s="165"/>
      <c r="D522" s="165"/>
      <c r="E522" s="170"/>
      <c r="F522" s="172"/>
    </row>
    <row r="523" spans="1:6" x14ac:dyDescent="0.25">
      <c r="A523" s="165"/>
      <c r="B523" s="170"/>
      <c r="C523" s="165"/>
      <c r="D523" s="165"/>
      <c r="E523" s="170"/>
      <c r="F523" s="172"/>
    </row>
    <row r="524" spans="1:6" x14ac:dyDescent="0.25">
      <c r="A524" s="165"/>
      <c r="B524" s="170"/>
      <c r="C524" s="165"/>
      <c r="D524" s="165"/>
      <c r="E524" s="170"/>
      <c r="F524" s="172"/>
    </row>
    <row r="525" spans="1:6" x14ac:dyDescent="0.25">
      <c r="A525" s="165"/>
      <c r="B525" s="170"/>
      <c r="C525" s="165"/>
      <c r="D525" s="165"/>
      <c r="E525" s="170"/>
      <c r="F525" s="172"/>
    </row>
    <row r="526" spans="1:6" x14ac:dyDescent="0.25">
      <c r="A526" s="165"/>
      <c r="B526" s="170"/>
      <c r="C526" s="165"/>
      <c r="D526" s="165"/>
      <c r="E526" s="170"/>
      <c r="F526" s="172"/>
    </row>
    <row r="527" spans="1:6" x14ac:dyDescent="0.25">
      <c r="A527" s="165"/>
      <c r="B527" s="170"/>
      <c r="C527" s="165"/>
      <c r="D527" s="165"/>
      <c r="E527" s="170"/>
      <c r="F527" s="172"/>
    </row>
    <row r="528" spans="1:6" x14ac:dyDescent="0.25">
      <c r="A528" s="165"/>
      <c r="B528" s="170"/>
      <c r="C528" s="165"/>
      <c r="D528" s="165"/>
      <c r="E528" s="170"/>
      <c r="F528" s="172"/>
    </row>
    <row r="529" spans="1:6" x14ac:dyDescent="0.25">
      <c r="A529" s="165"/>
      <c r="B529" s="170"/>
      <c r="C529" s="165"/>
      <c r="D529" s="165"/>
      <c r="E529" s="170"/>
      <c r="F529" s="172"/>
    </row>
    <row r="530" spans="1:6" x14ac:dyDescent="0.25">
      <c r="A530" s="165"/>
      <c r="B530" s="170"/>
      <c r="C530" s="165"/>
      <c r="D530" s="165"/>
      <c r="E530" s="170"/>
      <c r="F530" s="172"/>
    </row>
    <row r="531" spans="1:6" x14ac:dyDescent="0.25">
      <c r="A531" s="165"/>
      <c r="B531" s="170"/>
      <c r="C531" s="165"/>
      <c r="D531" s="165"/>
      <c r="E531" s="170"/>
      <c r="F531" s="172"/>
    </row>
    <row r="532" spans="1:6" x14ac:dyDescent="0.25">
      <c r="A532" s="165"/>
      <c r="B532" s="170"/>
      <c r="C532" s="165"/>
      <c r="D532" s="165"/>
      <c r="E532" s="170"/>
      <c r="F532" s="172"/>
    </row>
    <row r="533" spans="1:6" x14ac:dyDescent="0.25">
      <c r="A533" s="165"/>
      <c r="B533" s="170"/>
      <c r="C533" s="165"/>
      <c r="D533" s="165"/>
      <c r="E533" s="170"/>
      <c r="F533" s="172"/>
    </row>
    <row r="534" spans="1:6" x14ac:dyDescent="0.25">
      <c r="A534" s="165"/>
      <c r="B534" s="170"/>
      <c r="C534" s="165"/>
      <c r="D534" s="165"/>
      <c r="E534" s="170"/>
      <c r="F534" s="172"/>
    </row>
    <row r="535" spans="1:6" x14ac:dyDescent="0.25">
      <c r="A535" s="165"/>
      <c r="B535" s="170"/>
      <c r="C535" s="165"/>
      <c r="D535" s="165"/>
      <c r="E535" s="170"/>
      <c r="F535" s="172"/>
    </row>
    <row r="536" spans="1:6" x14ac:dyDescent="0.25">
      <c r="A536" s="165"/>
      <c r="B536" s="170"/>
      <c r="C536" s="165"/>
      <c r="D536" s="165"/>
      <c r="E536" s="170"/>
      <c r="F536" s="172"/>
    </row>
    <row r="537" spans="1:6" x14ac:dyDescent="0.25">
      <c r="A537" s="165"/>
      <c r="B537" s="170"/>
      <c r="C537" s="165"/>
      <c r="D537" s="165"/>
      <c r="E537" s="170"/>
      <c r="F537" s="172"/>
    </row>
    <row r="538" spans="1:6" x14ac:dyDescent="0.25">
      <c r="A538" s="165"/>
      <c r="B538" s="170"/>
      <c r="C538" s="165"/>
      <c r="D538" s="165"/>
      <c r="E538" s="170"/>
      <c r="F538" s="172"/>
    </row>
    <row r="539" spans="1:6" x14ac:dyDescent="0.25">
      <c r="A539" s="165"/>
      <c r="B539" s="170"/>
      <c r="C539" s="165"/>
      <c r="D539" s="165"/>
      <c r="E539" s="170"/>
      <c r="F539" s="172"/>
    </row>
    <row r="540" spans="1:6" x14ac:dyDescent="0.25">
      <c r="A540" s="165"/>
      <c r="B540" s="170"/>
      <c r="C540" s="165"/>
      <c r="D540" s="165"/>
      <c r="E540" s="170"/>
      <c r="F540" s="172"/>
    </row>
    <row r="541" spans="1:6" x14ac:dyDescent="0.25">
      <c r="A541" s="165"/>
      <c r="B541" s="170"/>
      <c r="C541" s="165"/>
      <c r="D541" s="165"/>
      <c r="E541" s="170"/>
      <c r="F541" s="172"/>
    </row>
    <row r="542" spans="1:6" x14ac:dyDescent="0.25">
      <c r="A542" s="165"/>
      <c r="B542" s="170"/>
      <c r="C542" s="165"/>
      <c r="D542" s="165"/>
      <c r="E542" s="170"/>
      <c r="F542" s="172"/>
    </row>
    <row r="543" spans="1:6" x14ac:dyDescent="0.25">
      <c r="A543" s="165"/>
      <c r="B543" s="170"/>
      <c r="C543" s="165"/>
      <c r="D543" s="165"/>
      <c r="E543" s="170"/>
      <c r="F543" s="172"/>
    </row>
    <row r="544" spans="1:6" x14ac:dyDescent="0.25">
      <c r="A544" s="165"/>
      <c r="B544" s="170"/>
      <c r="C544" s="165"/>
      <c r="D544" s="165"/>
      <c r="E544" s="170"/>
      <c r="F544" s="172"/>
    </row>
    <row r="545" spans="1:6" x14ac:dyDescent="0.25">
      <c r="A545" s="165"/>
      <c r="B545" s="170"/>
      <c r="C545" s="165"/>
      <c r="D545" s="165"/>
      <c r="E545" s="170"/>
      <c r="F545" s="172"/>
    </row>
    <row r="546" spans="1:6" x14ac:dyDescent="0.25">
      <c r="A546" s="165"/>
      <c r="B546" s="170"/>
      <c r="C546" s="165"/>
      <c r="D546" s="165"/>
      <c r="E546" s="170"/>
      <c r="F546" s="172"/>
    </row>
    <row r="547" spans="1:6" x14ac:dyDescent="0.25">
      <c r="A547" s="165"/>
      <c r="B547" s="170"/>
      <c r="C547" s="165"/>
      <c r="D547" s="165"/>
      <c r="E547" s="170"/>
      <c r="F547" s="172"/>
    </row>
    <row r="548" spans="1:6" x14ac:dyDescent="0.25">
      <c r="A548" s="165"/>
      <c r="B548" s="170"/>
      <c r="C548" s="165"/>
      <c r="D548" s="165"/>
      <c r="E548" s="170"/>
      <c r="F548" s="172"/>
    </row>
    <row r="549" spans="1:6" x14ac:dyDescent="0.25">
      <c r="A549" s="165"/>
      <c r="B549" s="170"/>
      <c r="C549" s="165"/>
      <c r="D549" s="165"/>
      <c r="E549" s="170"/>
      <c r="F549" s="172"/>
    </row>
    <row r="550" spans="1:6" x14ac:dyDescent="0.25">
      <c r="A550" s="165"/>
      <c r="B550" s="170"/>
      <c r="C550" s="165"/>
      <c r="D550" s="165"/>
      <c r="E550" s="170"/>
      <c r="F550" s="172"/>
    </row>
    <row r="551" spans="1:6" x14ac:dyDescent="0.25">
      <c r="A551" s="165"/>
      <c r="B551" s="170"/>
      <c r="C551" s="165"/>
      <c r="D551" s="165"/>
      <c r="E551" s="170"/>
      <c r="F551" s="172"/>
    </row>
    <row r="552" spans="1:6" x14ac:dyDescent="0.25">
      <c r="A552" s="165"/>
      <c r="B552" s="170"/>
      <c r="C552" s="165"/>
      <c r="D552" s="165"/>
      <c r="E552" s="170"/>
      <c r="F552" s="172"/>
    </row>
    <row r="553" spans="1:6" x14ac:dyDescent="0.25">
      <c r="A553" s="165"/>
      <c r="B553" s="170"/>
      <c r="C553" s="165"/>
      <c r="D553" s="165"/>
      <c r="E553" s="170"/>
      <c r="F553" s="172"/>
    </row>
    <row r="554" spans="1:6" x14ac:dyDescent="0.25">
      <c r="A554" s="165"/>
      <c r="B554" s="170"/>
      <c r="C554" s="165"/>
      <c r="D554" s="165"/>
      <c r="E554" s="170"/>
      <c r="F554" s="172"/>
    </row>
    <row r="555" spans="1:6" x14ac:dyDescent="0.25">
      <c r="A555" s="165"/>
      <c r="B555" s="170"/>
      <c r="C555" s="165"/>
      <c r="D555" s="165"/>
      <c r="E555" s="170"/>
      <c r="F555" s="172"/>
    </row>
    <row r="556" spans="1:6" x14ac:dyDescent="0.25">
      <c r="A556" s="165"/>
      <c r="B556" s="170"/>
      <c r="C556" s="165"/>
      <c r="D556" s="165"/>
      <c r="E556" s="170"/>
      <c r="F556" s="172"/>
    </row>
    <row r="557" spans="1:6" x14ac:dyDescent="0.25">
      <c r="A557" s="165"/>
      <c r="B557" s="170"/>
      <c r="C557" s="165"/>
      <c r="D557" s="165"/>
      <c r="E557" s="170"/>
      <c r="F557" s="172"/>
    </row>
    <row r="558" spans="1:6" x14ac:dyDescent="0.25">
      <c r="A558" s="165"/>
      <c r="B558" s="170"/>
      <c r="C558" s="165"/>
      <c r="D558" s="165"/>
      <c r="E558" s="170"/>
      <c r="F558" s="172"/>
    </row>
    <row r="559" spans="1:6" x14ac:dyDescent="0.25">
      <c r="A559" s="165"/>
      <c r="B559" s="170"/>
      <c r="C559" s="165"/>
      <c r="D559" s="165"/>
      <c r="E559" s="170"/>
      <c r="F559" s="172"/>
    </row>
    <row r="560" spans="1:6" x14ac:dyDescent="0.25">
      <c r="A560" s="165"/>
      <c r="B560" s="170"/>
      <c r="C560" s="165"/>
      <c r="D560" s="165"/>
      <c r="E560" s="170"/>
      <c r="F560" s="172"/>
    </row>
    <row r="561" spans="1:6" x14ac:dyDescent="0.25">
      <c r="A561" s="165"/>
      <c r="B561" s="170"/>
      <c r="C561" s="165"/>
      <c r="D561" s="165"/>
      <c r="E561" s="170"/>
      <c r="F561" s="172"/>
    </row>
    <row r="562" spans="1:6" x14ac:dyDescent="0.25">
      <c r="A562" s="165"/>
      <c r="B562" s="170"/>
      <c r="C562" s="165"/>
      <c r="D562" s="165"/>
      <c r="E562" s="170"/>
      <c r="F562" s="172"/>
    </row>
    <row r="563" spans="1:6" x14ac:dyDescent="0.25">
      <c r="A563" s="165"/>
      <c r="B563" s="170"/>
      <c r="C563" s="165"/>
      <c r="D563" s="165"/>
      <c r="E563" s="170"/>
      <c r="F563" s="172"/>
    </row>
    <row r="564" spans="1:6" x14ac:dyDescent="0.25">
      <c r="A564" s="165"/>
      <c r="B564" s="170"/>
      <c r="C564" s="165"/>
      <c r="D564" s="165"/>
      <c r="E564" s="170"/>
      <c r="F564" s="172"/>
    </row>
    <row r="565" spans="1:6" x14ac:dyDescent="0.25">
      <c r="A565" s="165"/>
      <c r="B565" s="170"/>
      <c r="C565" s="165"/>
      <c r="D565" s="165"/>
      <c r="E565" s="170"/>
      <c r="F565" s="172"/>
    </row>
    <row r="566" spans="1:6" x14ac:dyDescent="0.25">
      <c r="A566" s="165"/>
      <c r="B566" s="170"/>
      <c r="C566" s="165"/>
      <c r="D566" s="165"/>
      <c r="E566" s="170"/>
      <c r="F566" s="172"/>
    </row>
    <row r="567" spans="1:6" x14ac:dyDescent="0.25">
      <c r="A567" s="165"/>
      <c r="B567" s="170"/>
      <c r="C567" s="165"/>
      <c r="D567" s="165"/>
      <c r="E567" s="170"/>
      <c r="F567" s="172"/>
    </row>
    <row r="568" spans="1:6" x14ac:dyDescent="0.25">
      <c r="A568" s="165"/>
      <c r="B568" s="170"/>
      <c r="C568" s="165"/>
      <c r="D568" s="165"/>
      <c r="E568" s="170"/>
      <c r="F568" s="172"/>
    </row>
    <row r="569" spans="1:6" x14ac:dyDescent="0.25">
      <c r="A569" s="165"/>
      <c r="B569" s="170"/>
      <c r="C569" s="165"/>
      <c r="D569" s="165"/>
      <c r="E569" s="170"/>
      <c r="F569" s="172"/>
    </row>
    <row r="570" spans="1:6" x14ac:dyDescent="0.25">
      <c r="A570" s="165"/>
      <c r="B570" s="170"/>
      <c r="C570" s="165"/>
      <c r="D570" s="165"/>
      <c r="E570" s="170"/>
      <c r="F570" s="172"/>
    </row>
    <row r="571" spans="1:6" x14ac:dyDescent="0.25">
      <c r="A571" s="165"/>
      <c r="B571" s="170"/>
      <c r="C571" s="165"/>
      <c r="D571" s="165"/>
      <c r="E571" s="170"/>
      <c r="F571" s="172"/>
    </row>
    <row r="572" spans="1:6" x14ac:dyDescent="0.25">
      <c r="A572" s="165"/>
      <c r="B572" s="170"/>
      <c r="C572" s="165"/>
      <c r="D572" s="165"/>
      <c r="E572" s="170"/>
      <c r="F572" s="172"/>
    </row>
    <row r="573" spans="1:6" x14ac:dyDescent="0.25">
      <c r="A573" s="165"/>
      <c r="B573" s="170"/>
      <c r="C573" s="165"/>
      <c r="D573" s="165"/>
      <c r="E573" s="170"/>
      <c r="F573" s="172"/>
    </row>
    <row r="574" spans="1:6" x14ac:dyDescent="0.25">
      <c r="A574" s="165"/>
      <c r="B574" s="170"/>
      <c r="C574" s="165"/>
      <c r="D574" s="165"/>
      <c r="E574" s="170"/>
      <c r="F574" s="172"/>
    </row>
    <row r="575" spans="1:6" x14ac:dyDescent="0.25">
      <c r="A575" s="165"/>
      <c r="B575" s="170"/>
      <c r="C575" s="165"/>
      <c r="D575" s="165"/>
      <c r="E575" s="170"/>
      <c r="F575" s="172"/>
    </row>
    <row r="576" spans="1:6" x14ac:dyDescent="0.25">
      <c r="A576" s="165"/>
      <c r="B576" s="170"/>
      <c r="C576" s="165"/>
      <c r="D576" s="165"/>
      <c r="E576" s="170"/>
      <c r="F576" s="172"/>
    </row>
    <row r="577" spans="1:6" x14ac:dyDescent="0.25">
      <c r="A577" s="165"/>
      <c r="B577" s="170"/>
      <c r="C577" s="165"/>
      <c r="D577" s="165"/>
      <c r="E577" s="170"/>
      <c r="F577" s="172"/>
    </row>
    <row r="578" spans="1:6" x14ac:dyDescent="0.25">
      <c r="A578" s="165"/>
      <c r="B578" s="170"/>
      <c r="C578" s="165"/>
      <c r="D578" s="165"/>
      <c r="E578" s="170"/>
      <c r="F578" s="172"/>
    </row>
    <row r="579" spans="1:6" x14ac:dyDescent="0.25">
      <c r="A579" s="165"/>
      <c r="B579" s="170"/>
      <c r="C579" s="165"/>
      <c r="D579" s="165"/>
      <c r="E579" s="170"/>
      <c r="F579" s="172"/>
    </row>
    <row r="580" spans="1:6" x14ac:dyDescent="0.25">
      <c r="A580" s="165"/>
      <c r="B580" s="170"/>
      <c r="C580" s="165"/>
      <c r="D580" s="165"/>
      <c r="E580" s="170"/>
      <c r="F580" s="172"/>
    </row>
    <row r="581" spans="1:6" x14ac:dyDescent="0.25">
      <c r="A581" s="165"/>
      <c r="B581" s="170"/>
      <c r="C581" s="165"/>
      <c r="D581" s="165"/>
      <c r="E581" s="170"/>
      <c r="F581" s="172"/>
    </row>
    <row r="582" spans="1:6" x14ac:dyDescent="0.25">
      <c r="A582" s="165"/>
      <c r="B582" s="170"/>
      <c r="C582" s="165"/>
      <c r="D582" s="165"/>
      <c r="E582" s="170"/>
      <c r="F582" s="172"/>
    </row>
    <row r="583" spans="1:6" x14ac:dyDescent="0.25">
      <c r="A583" s="165"/>
      <c r="B583" s="170"/>
      <c r="C583" s="165"/>
      <c r="D583" s="165"/>
      <c r="E583" s="170"/>
      <c r="F583" s="172"/>
    </row>
    <row r="584" spans="1:6" x14ac:dyDescent="0.25">
      <c r="A584" s="165"/>
      <c r="B584" s="170"/>
      <c r="C584" s="165"/>
      <c r="D584" s="165"/>
      <c r="E584" s="170"/>
      <c r="F584" s="172"/>
    </row>
    <row r="585" spans="1:6" x14ac:dyDescent="0.25">
      <c r="A585" s="165"/>
      <c r="B585" s="170"/>
      <c r="C585" s="165"/>
      <c r="D585" s="165"/>
      <c r="E585" s="170"/>
      <c r="F585" s="172"/>
    </row>
    <row r="586" spans="1:6" x14ac:dyDescent="0.25">
      <c r="A586" s="165"/>
      <c r="B586" s="170"/>
      <c r="C586" s="165"/>
      <c r="D586" s="165"/>
      <c r="E586" s="170"/>
      <c r="F586" s="172"/>
    </row>
    <row r="587" spans="1:6" x14ac:dyDescent="0.25">
      <c r="A587" s="165"/>
      <c r="B587" s="170"/>
      <c r="C587" s="165"/>
      <c r="D587" s="165"/>
      <c r="E587" s="170"/>
      <c r="F587" s="172"/>
    </row>
    <row r="588" spans="1:6" x14ac:dyDescent="0.25">
      <c r="A588" s="165"/>
      <c r="B588" s="170"/>
      <c r="C588" s="165"/>
      <c r="D588" s="165"/>
      <c r="E588" s="170"/>
      <c r="F588" s="172"/>
    </row>
    <row r="589" spans="1:6" x14ac:dyDescent="0.25">
      <c r="A589" s="165"/>
      <c r="B589" s="170"/>
      <c r="C589" s="165"/>
      <c r="D589" s="165"/>
      <c r="E589" s="170"/>
      <c r="F589" s="172"/>
    </row>
    <row r="590" spans="1:6" x14ac:dyDescent="0.25">
      <c r="A590" s="165"/>
      <c r="B590" s="170"/>
      <c r="C590" s="165"/>
      <c r="D590" s="165"/>
      <c r="E590" s="170"/>
      <c r="F590" s="172"/>
    </row>
    <row r="591" spans="1:6" x14ac:dyDescent="0.25">
      <c r="A591" s="165"/>
      <c r="B591" s="170"/>
      <c r="C591" s="165"/>
      <c r="D591" s="165"/>
      <c r="E591" s="170"/>
      <c r="F591" s="172"/>
    </row>
    <row r="592" spans="1:6" x14ac:dyDescent="0.25">
      <c r="A592" s="165"/>
      <c r="B592" s="170"/>
      <c r="C592" s="165"/>
      <c r="D592" s="165"/>
      <c r="E592" s="170"/>
      <c r="F592" s="172"/>
    </row>
    <row r="593" spans="1:6" x14ac:dyDescent="0.25">
      <c r="A593" s="165"/>
      <c r="B593" s="170"/>
      <c r="C593" s="165"/>
      <c r="D593" s="165"/>
      <c r="E593" s="170"/>
      <c r="F593" s="172"/>
    </row>
    <row r="594" spans="1:6" x14ac:dyDescent="0.25">
      <c r="A594" s="165"/>
      <c r="B594" s="170"/>
      <c r="C594" s="165"/>
      <c r="D594" s="165"/>
      <c r="E594" s="170"/>
      <c r="F594" s="172"/>
    </row>
    <row r="595" spans="1:6" x14ac:dyDescent="0.25">
      <c r="A595" s="165"/>
      <c r="B595" s="170"/>
      <c r="C595" s="165"/>
      <c r="D595" s="165"/>
      <c r="E595" s="170"/>
      <c r="F595" s="172"/>
    </row>
    <row r="596" spans="1:6" x14ac:dyDescent="0.25">
      <c r="A596" s="165"/>
      <c r="B596" s="170"/>
      <c r="C596" s="165"/>
      <c r="D596" s="165"/>
      <c r="E596" s="170"/>
      <c r="F596" s="172"/>
    </row>
    <row r="597" spans="1:6" x14ac:dyDescent="0.25">
      <c r="A597" s="165"/>
      <c r="B597" s="170"/>
      <c r="C597" s="165"/>
      <c r="D597" s="165"/>
      <c r="E597" s="170"/>
      <c r="F597" s="172"/>
    </row>
    <row r="598" spans="1:6" x14ac:dyDescent="0.25">
      <c r="A598" s="165"/>
      <c r="B598" s="170"/>
      <c r="C598" s="165"/>
      <c r="D598" s="165"/>
      <c r="E598" s="170"/>
      <c r="F598" s="172"/>
    </row>
    <row r="599" spans="1:6" x14ac:dyDescent="0.25">
      <c r="A599" s="165"/>
      <c r="B599" s="170"/>
      <c r="C599" s="165"/>
      <c r="D599" s="165"/>
      <c r="E599" s="170"/>
      <c r="F599" s="172"/>
    </row>
    <row r="600" spans="1:6" x14ac:dyDescent="0.25">
      <c r="A600" s="165"/>
      <c r="B600" s="170"/>
      <c r="C600" s="165"/>
      <c r="D600" s="165"/>
      <c r="E600" s="170"/>
      <c r="F600" s="172"/>
    </row>
    <row r="601" spans="1:6" x14ac:dyDescent="0.25">
      <c r="A601" s="165"/>
      <c r="B601" s="170"/>
      <c r="C601" s="165"/>
      <c r="D601" s="165"/>
      <c r="E601" s="170"/>
      <c r="F601" s="172"/>
    </row>
    <row r="602" spans="1:6" x14ac:dyDescent="0.25">
      <c r="A602" s="165"/>
      <c r="B602" s="170"/>
      <c r="C602" s="165"/>
      <c r="D602" s="165"/>
      <c r="E602" s="170"/>
      <c r="F602" s="172"/>
    </row>
    <row r="603" spans="1:6" x14ac:dyDescent="0.25">
      <c r="A603" s="165"/>
      <c r="B603" s="170"/>
      <c r="C603" s="165"/>
      <c r="D603" s="165"/>
      <c r="E603" s="170"/>
      <c r="F603" s="172"/>
    </row>
    <row r="604" spans="1:6" x14ac:dyDescent="0.25">
      <c r="A604" s="165"/>
      <c r="B604" s="170"/>
      <c r="C604" s="165"/>
      <c r="D604" s="165"/>
      <c r="E604" s="170"/>
      <c r="F604" s="172"/>
    </row>
    <row r="605" spans="1:6" x14ac:dyDescent="0.25">
      <c r="A605" s="165"/>
      <c r="B605" s="170"/>
      <c r="C605" s="165"/>
      <c r="D605" s="165"/>
      <c r="E605" s="170"/>
      <c r="F605" s="172"/>
    </row>
    <row r="606" spans="1:6" x14ac:dyDescent="0.25">
      <c r="A606" s="165"/>
      <c r="B606" s="170"/>
      <c r="C606" s="165"/>
      <c r="D606" s="165"/>
      <c r="E606" s="170"/>
      <c r="F606" s="172"/>
    </row>
    <row r="607" spans="1:6" x14ac:dyDescent="0.25">
      <c r="A607" s="165"/>
      <c r="B607" s="170"/>
      <c r="C607" s="165"/>
      <c r="D607" s="165"/>
      <c r="E607" s="170"/>
      <c r="F607" s="172"/>
    </row>
    <row r="608" spans="1:6" x14ac:dyDescent="0.25">
      <c r="A608" s="165"/>
      <c r="B608" s="170"/>
      <c r="C608" s="165"/>
      <c r="D608" s="165"/>
      <c r="E608" s="170"/>
      <c r="F608" s="172"/>
    </row>
    <row r="609" spans="1:6" x14ac:dyDescent="0.25">
      <c r="A609" s="165"/>
      <c r="B609" s="170"/>
      <c r="C609" s="165"/>
      <c r="D609" s="165"/>
      <c r="E609" s="170"/>
      <c r="F609" s="172"/>
    </row>
    <row r="610" spans="1:6" x14ac:dyDescent="0.25">
      <c r="A610" s="165"/>
      <c r="B610" s="170"/>
      <c r="C610" s="165"/>
      <c r="D610" s="165"/>
      <c r="E610" s="170"/>
      <c r="F610" s="172"/>
    </row>
    <row r="611" spans="1:6" x14ac:dyDescent="0.25">
      <c r="A611" s="165"/>
      <c r="B611" s="170"/>
      <c r="C611" s="165"/>
      <c r="D611" s="165"/>
      <c r="E611" s="170"/>
      <c r="F611" s="172"/>
    </row>
    <row r="612" spans="1:6" x14ac:dyDescent="0.25">
      <c r="A612" s="165"/>
      <c r="B612" s="170"/>
      <c r="C612" s="165"/>
      <c r="D612" s="165"/>
      <c r="E612" s="170"/>
      <c r="F612" s="172"/>
    </row>
    <row r="613" spans="1:6" x14ac:dyDescent="0.25">
      <c r="A613" s="165"/>
      <c r="B613" s="170"/>
      <c r="C613" s="165"/>
      <c r="D613" s="165"/>
      <c r="E613" s="170"/>
      <c r="F613" s="172"/>
    </row>
    <row r="614" spans="1:6" x14ac:dyDescent="0.25">
      <c r="A614" s="165"/>
      <c r="B614" s="170"/>
      <c r="C614" s="165"/>
      <c r="D614" s="165"/>
      <c r="E614" s="170"/>
      <c r="F614" s="172"/>
    </row>
    <row r="615" spans="1:6" x14ac:dyDescent="0.25">
      <c r="A615" s="165"/>
      <c r="B615" s="170"/>
      <c r="C615" s="165"/>
      <c r="D615" s="165"/>
      <c r="E615" s="170"/>
      <c r="F615" s="172"/>
    </row>
    <row r="616" spans="1:6" x14ac:dyDescent="0.25">
      <c r="A616" s="165"/>
      <c r="B616" s="170"/>
      <c r="C616" s="165"/>
      <c r="D616" s="165"/>
      <c r="E616" s="170"/>
      <c r="F616" s="172"/>
    </row>
    <row r="617" spans="1:6" x14ac:dyDescent="0.25">
      <c r="A617" s="165"/>
      <c r="B617" s="170"/>
      <c r="C617" s="165"/>
      <c r="D617" s="165"/>
      <c r="E617" s="170"/>
      <c r="F617" s="172"/>
    </row>
    <row r="618" spans="1:6" x14ac:dyDescent="0.25">
      <c r="A618" s="165"/>
      <c r="B618" s="170"/>
      <c r="C618" s="165"/>
      <c r="D618" s="165"/>
      <c r="E618" s="170"/>
      <c r="F618" s="172"/>
    </row>
    <row r="619" spans="1:6" x14ac:dyDescent="0.25">
      <c r="A619" s="165"/>
      <c r="B619" s="170"/>
      <c r="C619" s="165"/>
      <c r="D619" s="165"/>
      <c r="E619" s="170"/>
      <c r="F619" s="172"/>
    </row>
    <row r="620" spans="1:6" x14ac:dyDescent="0.25">
      <c r="A620" s="165"/>
      <c r="B620" s="170"/>
      <c r="C620" s="165"/>
      <c r="D620" s="165"/>
      <c r="E620" s="170"/>
      <c r="F620" s="172"/>
    </row>
    <row r="621" spans="1:6" x14ac:dyDescent="0.25">
      <c r="A621" s="165"/>
      <c r="B621" s="170"/>
      <c r="C621" s="165"/>
      <c r="D621" s="165"/>
      <c r="E621" s="170"/>
      <c r="F621" s="172"/>
    </row>
    <row r="622" spans="1:6" x14ac:dyDescent="0.25">
      <c r="A622" s="165"/>
      <c r="B622" s="170"/>
      <c r="C622" s="165"/>
      <c r="D622" s="165"/>
      <c r="E622" s="170"/>
      <c r="F622" s="172"/>
    </row>
    <row r="623" spans="1:6" x14ac:dyDescent="0.25">
      <c r="A623" s="165"/>
      <c r="B623" s="170"/>
      <c r="C623" s="165"/>
      <c r="D623" s="165"/>
      <c r="E623" s="170"/>
      <c r="F623" s="172"/>
    </row>
    <row r="624" spans="1:6" x14ac:dyDescent="0.25">
      <c r="A624" s="165"/>
      <c r="B624" s="170"/>
      <c r="C624" s="165"/>
      <c r="D624" s="165"/>
      <c r="E624" s="170"/>
      <c r="F624" s="172"/>
    </row>
    <row r="625" spans="1:6" x14ac:dyDescent="0.25">
      <c r="A625" s="165"/>
      <c r="B625" s="170"/>
      <c r="C625" s="165"/>
      <c r="D625" s="165"/>
      <c r="E625" s="170"/>
      <c r="F625" s="172"/>
    </row>
    <row r="626" spans="1:6" x14ac:dyDescent="0.25">
      <c r="A626" s="165"/>
      <c r="B626" s="170"/>
      <c r="C626" s="165"/>
      <c r="D626" s="165"/>
      <c r="E626" s="170"/>
      <c r="F626" s="172"/>
    </row>
    <row r="627" spans="1:6" x14ac:dyDescent="0.25">
      <c r="A627" s="165"/>
      <c r="B627" s="170"/>
      <c r="C627" s="165"/>
      <c r="D627" s="165"/>
      <c r="E627" s="170"/>
      <c r="F627" s="172"/>
    </row>
    <row r="628" spans="1:6" x14ac:dyDescent="0.25">
      <c r="A628" s="165"/>
      <c r="B628" s="170"/>
      <c r="C628" s="165"/>
      <c r="D628" s="165"/>
      <c r="E628" s="170"/>
      <c r="F628" s="172"/>
    </row>
    <row r="629" spans="1:6" x14ac:dyDescent="0.25">
      <c r="A629" s="165"/>
      <c r="B629" s="170"/>
      <c r="C629" s="165"/>
      <c r="D629" s="165"/>
      <c r="E629" s="170"/>
      <c r="F629" s="172"/>
    </row>
    <row r="630" spans="1:6" x14ac:dyDescent="0.25">
      <c r="A630" s="165"/>
      <c r="B630" s="170"/>
      <c r="C630" s="165"/>
      <c r="D630" s="165"/>
      <c r="E630" s="170"/>
      <c r="F630" s="172"/>
    </row>
    <row r="631" spans="1:6" x14ac:dyDescent="0.25">
      <c r="A631" s="165"/>
      <c r="B631" s="170"/>
      <c r="C631" s="165"/>
      <c r="D631" s="165"/>
      <c r="E631" s="170"/>
      <c r="F631" s="172"/>
    </row>
    <row r="632" spans="1:6" x14ac:dyDescent="0.25">
      <c r="A632" s="165"/>
      <c r="B632" s="170"/>
      <c r="C632" s="165"/>
      <c r="D632" s="165"/>
      <c r="E632" s="170"/>
      <c r="F632" s="172"/>
    </row>
    <row r="633" spans="1:6" x14ac:dyDescent="0.25">
      <c r="A633" s="165"/>
      <c r="B633" s="170"/>
      <c r="C633" s="165"/>
      <c r="D633" s="165"/>
      <c r="E633" s="170"/>
      <c r="F633" s="172"/>
    </row>
    <row r="634" spans="1:6" x14ac:dyDescent="0.25">
      <c r="A634" s="165"/>
      <c r="B634" s="170"/>
      <c r="C634" s="165"/>
      <c r="D634" s="165"/>
      <c r="E634" s="170"/>
      <c r="F634" s="172"/>
    </row>
    <row r="635" spans="1:6" x14ac:dyDescent="0.25">
      <c r="A635" s="165"/>
      <c r="B635" s="170"/>
      <c r="C635" s="165"/>
      <c r="D635" s="165"/>
      <c r="E635" s="170"/>
      <c r="F635" s="172"/>
    </row>
    <row r="636" spans="1:6" x14ac:dyDescent="0.25">
      <c r="A636" s="165"/>
      <c r="B636" s="170"/>
      <c r="C636" s="165"/>
      <c r="D636" s="165"/>
      <c r="E636" s="170"/>
      <c r="F636" s="172"/>
    </row>
    <row r="637" spans="1:6" x14ac:dyDescent="0.25">
      <c r="A637" s="165"/>
      <c r="B637" s="170"/>
      <c r="C637" s="165"/>
      <c r="D637" s="165"/>
      <c r="E637" s="170"/>
      <c r="F637" s="172"/>
    </row>
    <row r="638" spans="1:6" x14ac:dyDescent="0.25">
      <c r="A638" s="165"/>
      <c r="B638" s="170"/>
      <c r="C638" s="165"/>
      <c r="D638" s="165"/>
      <c r="E638" s="170"/>
      <c r="F638" s="172"/>
    </row>
    <row r="639" spans="1:6" x14ac:dyDescent="0.25">
      <c r="A639" s="165"/>
      <c r="B639" s="170"/>
      <c r="C639" s="165"/>
      <c r="D639" s="165"/>
      <c r="E639" s="170"/>
      <c r="F639" s="172"/>
    </row>
    <row r="640" spans="1:6" x14ac:dyDescent="0.25">
      <c r="A640" s="165"/>
      <c r="B640" s="170"/>
      <c r="C640" s="165"/>
      <c r="D640" s="165"/>
      <c r="E640" s="170"/>
      <c r="F640" s="172"/>
    </row>
    <row r="641" spans="1:6" x14ac:dyDescent="0.25">
      <c r="A641" s="165"/>
      <c r="B641" s="170"/>
      <c r="C641" s="165"/>
      <c r="D641" s="165"/>
      <c r="E641" s="170"/>
      <c r="F641" s="172"/>
    </row>
    <row r="642" spans="1:6" x14ac:dyDescent="0.25">
      <c r="A642" s="165"/>
      <c r="B642" s="170"/>
      <c r="C642" s="165"/>
      <c r="D642" s="165"/>
      <c r="E642" s="170"/>
      <c r="F642" s="172"/>
    </row>
    <row r="643" spans="1:6" x14ac:dyDescent="0.25">
      <c r="A643" s="165"/>
      <c r="B643" s="170"/>
      <c r="C643" s="165"/>
      <c r="D643" s="165"/>
      <c r="E643" s="170"/>
      <c r="F643" s="172"/>
    </row>
    <row r="644" spans="1:6" x14ac:dyDescent="0.25">
      <c r="A644" s="165"/>
      <c r="B644" s="170"/>
      <c r="C644" s="165"/>
      <c r="D644" s="165"/>
      <c r="E644" s="170"/>
      <c r="F644" s="172"/>
    </row>
    <row r="645" spans="1:6" x14ac:dyDescent="0.25">
      <c r="A645" s="165"/>
      <c r="B645" s="170"/>
      <c r="C645" s="165"/>
      <c r="D645" s="165"/>
      <c r="E645" s="170"/>
      <c r="F645" s="172"/>
    </row>
    <row r="646" spans="1:6" x14ac:dyDescent="0.25">
      <c r="A646" s="165"/>
      <c r="B646" s="170"/>
      <c r="C646" s="165"/>
      <c r="D646" s="165"/>
      <c r="E646" s="170"/>
      <c r="F646" s="172"/>
    </row>
    <row r="647" spans="1:6" x14ac:dyDescent="0.25">
      <c r="A647" s="165"/>
      <c r="B647" s="170"/>
      <c r="C647" s="165"/>
      <c r="D647" s="165"/>
      <c r="E647" s="170"/>
      <c r="F647" s="172"/>
    </row>
    <row r="648" spans="1:6" x14ac:dyDescent="0.25">
      <c r="A648" s="165"/>
      <c r="B648" s="170"/>
      <c r="C648" s="165"/>
      <c r="D648" s="165"/>
      <c r="E648" s="170"/>
      <c r="F648" s="172"/>
    </row>
    <row r="649" spans="1:6" x14ac:dyDescent="0.25">
      <c r="A649" s="165"/>
      <c r="B649" s="170"/>
      <c r="C649" s="165"/>
      <c r="D649" s="165"/>
      <c r="E649" s="170"/>
      <c r="F649" s="172"/>
    </row>
    <row r="650" spans="1:6" x14ac:dyDescent="0.25">
      <c r="A650" s="165"/>
      <c r="B650" s="170"/>
      <c r="C650" s="165"/>
      <c r="D650" s="165"/>
      <c r="E650" s="170"/>
      <c r="F650" s="172"/>
    </row>
    <row r="651" spans="1:6" x14ac:dyDescent="0.25">
      <c r="A651" s="165"/>
      <c r="B651" s="170"/>
      <c r="C651" s="165"/>
      <c r="D651" s="165"/>
      <c r="E651" s="170"/>
      <c r="F651" s="172"/>
    </row>
    <row r="652" spans="1:6" x14ac:dyDescent="0.25">
      <c r="A652" s="165"/>
      <c r="B652" s="170"/>
      <c r="C652" s="165"/>
      <c r="D652" s="165"/>
      <c r="E652" s="170"/>
      <c r="F652" s="172"/>
    </row>
    <row r="653" spans="1:6" x14ac:dyDescent="0.25">
      <c r="A653" s="165"/>
      <c r="B653" s="170"/>
      <c r="C653" s="165"/>
      <c r="D653" s="165"/>
      <c r="E653" s="170"/>
      <c r="F653" s="172"/>
    </row>
    <row r="654" spans="1:6" x14ac:dyDescent="0.25">
      <c r="A654" s="165"/>
      <c r="B654" s="170"/>
      <c r="C654" s="165"/>
      <c r="D654" s="165"/>
      <c r="E654" s="170"/>
      <c r="F654" s="172"/>
    </row>
    <row r="655" spans="1:6" x14ac:dyDescent="0.25">
      <c r="A655" s="165"/>
      <c r="B655" s="170"/>
      <c r="C655" s="165"/>
      <c r="D655" s="165"/>
      <c r="E655" s="170"/>
      <c r="F655" s="172"/>
    </row>
    <row r="656" spans="1:6" x14ac:dyDescent="0.25">
      <c r="A656" s="165"/>
      <c r="B656" s="170"/>
      <c r="C656" s="165"/>
      <c r="D656" s="165"/>
      <c r="E656" s="170"/>
      <c r="F656" s="172"/>
    </row>
    <row r="657" spans="1:6" x14ac:dyDescent="0.25">
      <c r="A657" s="165"/>
      <c r="B657" s="170"/>
      <c r="C657" s="165"/>
      <c r="D657" s="165"/>
      <c r="E657" s="170"/>
      <c r="F657" s="172"/>
    </row>
    <row r="658" spans="1:6" x14ac:dyDescent="0.25">
      <c r="A658" s="165"/>
      <c r="B658" s="170"/>
      <c r="C658" s="165"/>
      <c r="D658" s="165"/>
      <c r="E658" s="170"/>
      <c r="F658" s="172"/>
    </row>
    <row r="659" spans="1:6" x14ac:dyDescent="0.25">
      <c r="A659" s="165"/>
      <c r="B659" s="170"/>
      <c r="C659" s="165"/>
      <c r="D659" s="165"/>
      <c r="E659" s="170"/>
      <c r="F659" s="172"/>
    </row>
    <row r="660" spans="1:6" x14ac:dyDescent="0.25">
      <c r="A660" s="165"/>
      <c r="B660" s="170"/>
      <c r="C660" s="165"/>
      <c r="D660" s="165"/>
      <c r="E660" s="170"/>
      <c r="F660" s="172"/>
    </row>
    <row r="661" spans="1:6" x14ac:dyDescent="0.25">
      <c r="A661" s="165"/>
      <c r="B661" s="170"/>
      <c r="C661" s="165"/>
      <c r="D661" s="165"/>
      <c r="E661" s="170"/>
      <c r="F661" s="172"/>
    </row>
    <row r="662" spans="1:6" x14ac:dyDescent="0.25">
      <c r="A662" s="165"/>
      <c r="B662" s="170"/>
      <c r="C662" s="165"/>
      <c r="D662" s="165"/>
      <c r="E662" s="170"/>
      <c r="F662" s="172"/>
    </row>
    <row r="663" spans="1:6" x14ac:dyDescent="0.25">
      <c r="A663" s="165"/>
      <c r="B663" s="170"/>
      <c r="C663" s="165"/>
      <c r="D663" s="165"/>
      <c r="E663" s="170"/>
      <c r="F663" s="172"/>
    </row>
    <row r="664" spans="1:6" x14ac:dyDescent="0.25">
      <c r="A664" s="165"/>
      <c r="B664" s="170"/>
      <c r="C664" s="165"/>
      <c r="D664" s="165"/>
      <c r="E664" s="170"/>
      <c r="F664" s="172"/>
    </row>
    <row r="665" spans="1:6" x14ac:dyDescent="0.25">
      <c r="A665" s="165"/>
      <c r="B665" s="170"/>
      <c r="C665" s="165"/>
      <c r="D665" s="165"/>
      <c r="E665" s="170"/>
      <c r="F665" s="172"/>
    </row>
    <row r="666" spans="1:6" x14ac:dyDescent="0.25">
      <c r="A666" s="165"/>
      <c r="B666" s="170"/>
      <c r="C666" s="165"/>
      <c r="D666" s="165"/>
      <c r="E666" s="170"/>
      <c r="F666" s="172"/>
    </row>
    <row r="667" spans="1:6" x14ac:dyDescent="0.25">
      <c r="A667" s="165"/>
      <c r="B667" s="170"/>
      <c r="C667" s="165"/>
      <c r="D667" s="165"/>
      <c r="E667" s="170"/>
      <c r="F667" s="172"/>
    </row>
    <row r="668" spans="1:6" x14ac:dyDescent="0.25">
      <c r="A668" s="165"/>
      <c r="B668" s="170"/>
      <c r="C668" s="165"/>
      <c r="D668" s="165"/>
      <c r="E668" s="170"/>
      <c r="F668" s="172"/>
    </row>
    <row r="669" spans="1:6" x14ac:dyDescent="0.25">
      <c r="A669" s="165"/>
      <c r="B669" s="170"/>
      <c r="C669" s="165"/>
      <c r="D669" s="165"/>
      <c r="E669" s="170"/>
      <c r="F669" s="172"/>
    </row>
    <row r="670" spans="1:6" x14ac:dyDescent="0.25">
      <c r="A670" s="165"/>
      <c r="B670" s="170"/>
      <c r="C670" s="165"/>
      <c r="D670" s="165"/>
      <c r="E670" s="170"/>
      <c r="F670" s="172"/>
    </row>
    <row r="671" spans="1:6" x14ac:dyDescent="0.25">
      <c r="A671" s="165"/>
      <c r="B671" s="170"/>
      <c r="C671" s="165"/>
      <c r="D671" s="165"/>
      <c r="E671" s="170"/>
      <c r="F671" s="172"/>
    </row>
    <row r="672" spans="1:6" x14ac:dyDescent="0.25">
      <c r="A672" s="165"/>
      <c r="B672" s="170"/>
      <c r="C672" s="165"/>
      <c r="D672" s="165"/>
      <c r="E672" s="170"/>
      <c r="F672" s="172"/>
    </row>
    <row r="673" spans="1:6" x14ac:dyDescent="0.25">
      <c r="A673" s="165"/>
      <c r="B673" s="170"/>
      <c r="C673" s="165"/>
      <c r="D673" s="165"/>
      <c r="E673" s="170"/>
      <c r="F673" s="172"/>
    </row>
    <row r="674" spans="1:6" x14ac:dyDescent="0.25">
      <c r="A674" s="165"/>
      <c r="B674" s="170"/>
      <c r="C674" s="165"/>
      <c r="D674" s="165"/>
      <c r="E674" s="170"/>
      <c r="F674" s="172"/>
    </row>
    <row r="675" spans="1:6" x14ac:dyDescent="0.25">
      <c r="A675" s="165"/>
      <c r="B675" s="170"/>
      <c r="C675" s="165"/>
      <c r="D675" s="165"/>
      <c r="E675" s="170"/>
      <c r="F675" s="172"/>
    </row>
    <row r="676" spans="1:6" x14ac:dyDescent="0.25">
      <c r="A676" s="165"/>
      <c r="B676" s="170"/>
      <c r="C676" s="165"/>
      <c r="D676" s="165"/>
      <c r="E676" s="170"/>
      <c r="F676" s="172"/>
    </row>
    <row r="677" spans="1:6" x14ac:dyDescent="0.25">
      <c r="A677" s="165"/>
      <c r="B677" s="170"/>
      <c r="C677" s="165"/>
      <c r="D677" s="165"/>
      <c r="E677" s="170"/>
      <c r="F677" s="172"/>
    </row>
    <row r="678" spans="1:6" x14ac:dyDescent="0.25">
      <c r="A678" s="165"/>
      <c r="B678" s="170"/>
      <c r="C678" s="165"/>
      <c r="D678" s="165"/>
      <c r="E678" s="170"/>
      <c r="F678" s="172"/>
    </row>
    <row r="679" spans="1:6" x14ac:dyDescent="0.25">
      <c r="A679" s="165"/>
      <c r="B679" s="170"/>
      <c r="C679" s="165"/>
      <c r="D679" s="165"/>
      <c r="E679" s="170"/>
      <c r="F679" s="172"/>
    </row>
    <row r="680" spans="1:6" x14ac:dyDescent="0.25">
      <c r="A680" s="165"/>
      <c r="B680" s="170"/>
      <c r="C680" s="165"/>
      <c r="D680" s="165"/>
      <c r="E680" s="170"/>
      <c r="F680" s="172"/>
    </row>
    <row r="681" spans="1:6" x14ac:dyDescent="0.25">
      <c r="A681" s="165"/>
      <c r="B681" s="170"/>
      <c r="C681" s="165"/>
      <c r="D681" s="165"/>
      <c r="E681" s="170"/>
      <c r="F681" s="172"/>
    </row>
    <row r="682" spans="1:6" x14ac:dyDescent="0.25">
      <c r="A682" s="165"/>
      <c r="B682" s="170"/>
      <c r="C682" s="165"/>
      <c r="D682" s="165"/>
      <c r="E682" s="170"/>
      <c r="F682" s="172"/>
    </row>
    <row r="683" spans="1:6" x14ac:dyDescent="0.25">
      <c r="A683" s="165"/>
      <c r="B683" s="170"/>
      <c r="C683" s="165"/>
      <c r="D683" s="165"/>
      <c r="E683" s="170"/>
      <c r="F683" s="172"/>
    </row>
    <row r="684" spans="1:6" x14ac:dyDescent="0.25">
      <c r="A684" s="165"/>
      <c r="B684" s="170"/>
      <c r="C684" s="165"/>
      <c r="D684" s="165"/>
      <c r="E684" s="170"/>
      <c r="F684" s="172"/>
    </row>
    <row r="685" spans="1:6" x14ac:dyDescent="0.25">
      <c r="A685" s="165"/>
      <c r="B685" s="170"/>
      <c r="C685" s="165"/>
      <c r="D685" s="165"/>
      <c r="E685" s="170"/>
      <c r="F685" s="172"/>
    </row>
    <row r="686" spans="1:6" x14ac:dyDescent="0.25">
      <c r="A686" s="165"/>
      <c r="B686" s="170"/>
      <c r="C686" s="165"/>
      <c r="D686" s="165"/>
      <c r="E686" s="170"/>
      <c r="F686" s="172"/>
    </row>
    <row r="687" spans="1:6" x14ac:dyDescent="0.25">
      <c r="A687" s="165"/>
      <c r="B687" s="170"/>
      <c r="C687" s="165"/>
      <c r="D687" s="165"/>
      <c r="E687" s="170"/>
      <c r="F687" s="172"/>
    </row>
    <row r="688" spans="1:6" x14ac:dyDescent="0.25">
      <c r="A688" s="165"/>
      <c r="B688" s="170"/>
      <c r="C688" s="165"/>
      <c r="D688" s="165"/>
      <c r="E688" s="170"/>
      <c r="F688" s="172"/>
    </row>
    <row r="689" spans="1:6" x14ac:dyDescent="0.25">
      <c r="A689" s="165"/>
      <c r="B689" s="170"/>
      <c r="C689" s="165"/>
      <c r="D689" s="165"/>
      <c r="E689" s="170"/>
      <c r="F689" s="172"/>
    </row>
    <row r="690" spans="1:6" x14ac:dyDescent="0.25">
      <c r="A690" s="165"/>
      <c r="B690" s="170"/>
      <c r="C690" s="165"/>
      <c r="D690" s="165"/>
      <c r="E690" s="170"/>
      <c r="F690" s="172"/>
    </row>
    <row r="691" spans="1:6" x14ac:dyDescent="0.25">
      <c r="A691" s="165"/>
      <c r="B691" s="170"/>
      <c r="C691" s="165"/>
      <c r="D691" s="165"/>
      <c r="E691" s="170"/>
      <c r="F691" s="172"/>
    </row>
    <row r="692" spans="1:6" x14ac:dyDescent="0.25">
      <c r="A692" s="165"/>
      <c r="B692" s="170"/>
      <c r="C692" s="165"/>
      <c r="D692" s="165"/>
      <c r="E692" s="170"/>
      <c r="F692" s="172"/>
    </row>
    <row r="693" spans="1:6" x14ac:dyDescent="0.25">
      <c r="A693" s="165"/>
      <c r="B693" s="170"/>
      <c r="C693" s="165"/>
      <c r="D693" s="165"/>
      <c r="E693" s="170"/>
      <c r="F693" s="172"/>
    </row>
    <row r="694" spans="1:6" x14ac:dyDescent="0.25">
      <c r="A694" s="165"/>
      <c r="B694" s="170"/>
      <c r="C694" s="165"/>
      <c r="D694" s="165"/>
      <c r="E694" s="170"/>
      <c r="F694" s="172"/>
    </row>
    <row r="695" spans="1:6" x14ac:dyDescent="0.25">
      <c r="A695" s="165"/>
      <c r="B695" s="170"/>
      <c r="C695" s="165"/>
      <c r="D695" s="165"/>
      <c r="E695" s="170"/>
      <c r="F695" s="172"/>
    </row>
    <row r="696" spans="1:6" x14ac:dyDescent="0.25">
      <c r="A696" s="165"/>
      <c r="B696" s="170"/>
      <c r="C696" s="165"/>
      <c r="D696" s="165"/>
      <c r="E696" s="170"/>
      <c r="F696" s="172"/>
    </row>
    <row r="697" spans="1:6" x14ac:dyDescent="0.25">
      <c r="A697" s="165"/>
      <c r="B697" s="170"/>
      <c r="C697" s="165"/>
      <c r="D697" s="165"/>
      <c r="E697" s="170"/>
      <c r="F697" s="172"/>
    </row>
    <row r="698" spans="1:6" x14ac:dyDescent="0.25">
      <c r="A698" s="165"/>
      <c r="B698" s="170"/>
      <c r="C698" s="165"/>
      <c r="D698" s="165"/>
      <c r="E698" s="170"/>
      <c r="F698" s="172"/>
    </row>
    <row r="699" spans="1:6" x14ac:dyDescent="0.25">
      <c r="A699" s="165"/>
      <c r="B699" s="170"/>
      <c r="C699" s="165"/>
      <c r="D699" s="165"/>
      <c r="E699" s="170"/>
      <c r="F699" s="172"/>
    </row>
    <row r="700" spans="1:6" x14ac:dyDescent="0.25">
      <c r="A700" s="165"/>
      <c r="B700" s="170"/>
      <c r="C700" s="165"/>
      <c r="D700" s="165"/>
      <c r="E700" s="170"/>
      <c r="F700" s="172"/>
    </row>
    <row r="701" spans="1:6" x14ac:dyDescent="0.25">
      <c r="A701" s="165"/>
      <c r="B701" s="170"/>
      <c r="C701" s="165"/>
      <c r="D701" s="165"/>
      <c r="E701" s="170"/>
      <c r="F701" s="172"/>
    </row>
    <row r="702" spans="1:6" x14ac:dyDescent="0.25">
      <c r="A702" s="165"/>
      <c r="B702" s="170"/>
      <c r="C702" s="165"/>
      <c r="D702" s="165"/>
      <c r="E702" s="170"/>
      <c r="F702" s="172"/>
    </row>
    <row r="703" spans="1:6" x14ac:dyDescent="0.25">
      <c r="A703" s="165"/>
      <c r="B703" s="170"/>
      <c r="C703" s="165"/>
      <c r="D703" s="165"/>
      <c r="E703" s="170"/>
      <c r="F703" s="172"/>
    </row>
    <row r="704" spans="1:6" x14ac:dyDescent="0.25">
      <c r="A704" s="165"/>
      <c r="B704" s="170"/>
      <c r="C704" s="165"/>
      <c r="D704" s="165"/>
      <c r="E704" s="170"/>
      <c r="F704" s="172"/>
    </row>
    <row r="705" spans="1:6" x14ac:dyDescent="0.25">
      <c r="A705" s="165"/>
      <c r="B705" s="170"/>
      <c r="C705" s="165"/>
      <c r="D705" s="165"/>
      <c r="E705" s="170"/>
      <c r="F705" s="172"/>
    </row>
    <row r="706" spans="1:6" x14ac:dyDescent="0.25">
      <c r="A706" s="165"/>
      <c r="B706" s="170"/>
      <c r="C706" s="165"/>
      <c r="D706" s="165"/>
      <c r="E706" s="170"/>
      <c r="F706" s="172"/>
    </row>
    <row r="707" spans="1:6" x14ac:dyDescent="0.25">
      <c r="A707" s="165"/>
      <c r="B707" s="170"/>
      <c r="C707" s="165"/>
      <c r="D707" s="165"/>
      <c r="E707" s="170"/>
      <c r="F707" s="172"/>
    </row>
    <row r="708" spans="1:6" x14ac:dyDescent="0.25">
      <c r="A708" s="165"/>
      <c r="B708" s="170"/>
      <c r="C708" s="165"/>
      <c r="D708" s="165"/>
      <c r="E708" s="170"/>
      <c r="F708" s="172"/>
    </row>
    <row r="709" spans="1:6" x14ac:dyDescent="0.25">
      <c r="A709" s="165"/>
      <c r="B709" s="170"/>
      <c r="C709" s="165"/>
      <c r="D709" s="165"/>
      <c r="E709" s="170"/>
      <c r="F709" s="172"/>
    </row>
    <row r="710" spans="1:6" x14ac:dyDescent="0.25">
      <c r="A710" s="165"/>
      <c r="B710" s="170"/>
      <c r="C710" s="165"/>
      <c r="D710" s="165"/>
      <c r="E710" s="170"/>
      <c r="F710" s="172"/>
    </row>
    <row r="711" spans="1:6" x14ac:dyDescent="0.25">
      <c r="A711" s="165"/>
      <c r="B711" s="170"/>
      <c r="C711" s="165"/>
      <c r="D711" s="165"/>
      <c r="E711" s="170"/>
      <c r="F711" s="172"/>
    </row>
    <row r="712" spans="1:6" x14ac:dyDescent="0.25">
      <c r="A712" s="165"/>
      <c r="B712" s="170"/>
      <c r="C712" s="165"/>
      <c r="D712" s="165"/>
      <c r="E712" s="170"/>
      <c r="F712" s="172"/>
    </row>
    <row r="713" spans="1:6" x14ac:dyDescent="0.25">
      <c r="A713" s="165"/>
      <c r="B713" s="170"/>
      <c r="C713" s="165"/>
      <c r="D713" s="165"/>
      <c r="E713" s="170"/>
      <c r="F713" s="172"/>
    </row>
    <row r="714" spans="1:6" x14ac:dyDescent="0.25">
      <c r="A714" s="165"/>
      <c r="B714" s="170"/>
      <c r="C714" s="165"/>
      <c r="D714" s="165"/>
      <c r="E714" s="170"/>
      <c r="F714" s="172"/>
    </row>
    <row r="715" spans="1:6" x14ac:dyDescent="0.25">
      <c r="A715" s="165"/>
      <c r="B715" s="170"/>
      <c r="C715" s="165"/>
      <c r="D715" s="165"/>
      <c r="E715" s="170"/>
      <c r="F715" s="172"/>
    </row>
    <row r="716" spans="1:6" x14ac:dyDescent="0.25">
      <c r="A716" s="165"/>
      <c r="B716" s="170"/>
      <c r="C716" s="165"/>
      <c r="D716" s="165"/>
      <c r="E716" s="170"/>
      <c r="F716" s="172"/>
    </row>
    <row r="717" spans="1:6" x14ac:dyDescent="0.25">
      <c r="A717" s="165"/>
      <c r="B717" s="170"/>
      <c r="C717" s="165"/>
      <c r="D717" s="165"/>
      <c r="E717" s="170"/>
      <c r="F717" s="172"/>
    </row>
    <row r="718" spans="1:6" x14ac:dyDescent="0.25">
      <c r="A718" s="165"/>
      <c r="B718" s="170"/>
      <c r="C718" s="165"/>
      <c r="D718" s="165"/>
      <c r="E718" s="170"/>
      <c r="F718" s="172"/>
    </row>
    <row r="719" spans="1:6" x14ac:dyDescent="0.25">
      <c r="A719" s="165"/>
      <c r="B719" s="170"/>
      <c r="C719" s="165"/>
      <c r="D719" s="165"/>
      <c r="E719" s="170"/>
      <c r="F719" s="172"/>
    </row>
    <row r="720" spans="1:6" x14ac:dyDescent="0.25">
      <c r="A720" s="165"/>
      <c r="B720" s="170"/>
      <c r="C720" s="165"/>
      <c r="D720" s="165"/>
      <c r="E720" s="170"/>
      <c r="F720" s="172"/>
    </row>
    <row r="721" spans="1:6" x14ac:dyDescent="0.25">
      <c r="A721" s="165"/>
      <c r="B721" s="170"/>
      <c r="C721" s="165"/>
      <c r="D721" s="165"/>
      <c r="E721" s="170"/>
      <c r="F721" s="172"/>
    </row>
    <row r="722" spans="1:6" x14ac:dyDescent="0.25">
      <c r="A722" s="165"/>
      <c r="B722" s="170"/>
      <c r="C722" s="165"/>
      <c r="D722" s="165"/>
      <c r="E722" s="170"/>
      <c r="F722" s="172"/>
    </row>
    <row r="723" spans="1:6" x14ac:dyDescent="0.25">
      <c r="A723" s="165"/>
      <c r="B723" s="170"/>
      <c r="C723" s="165"/>
      <c r="D723" s="165"/>
      <c r="E723" s="170"/>
      <c r="F723" s="172"/>
    </row>
    <row r="724" spans="1:6" x14ac:dyDescent="0.25">
      <c r="A724" s="165"/>
      <c r="B724" s="170"/>
      <c r="C724" s="165"/>
      <c r="D724" s="165"/>
      <c r="E724" s="170"/>
      <c r="F724" s="172"/>
    </row>
    <row r="725" spans="1:6" x14ac:dyDescent="0.25">
      <c r="A725" s="165"/>
      <c r="B725" s="170"/>
      <c r="C725" s="165"/>
      <c r="D725" s="165"/>
      <c r="E725" s="170"/>
      <c r="F725" s="172"/>
    </row>
    <row r="726" spans="1:6" x14ac:dyDescent="0.25">
      <c r="A726" s="165"/>
      <c r="B726" s="170"/>
      <c r="C726" s="165"/>
      <c r="D726" s="165"/>
      <c r="E726" s="170"/>
      <c r="F726" s="172"/>
    </row>
    <row r="727" spans="1:6" x14ac:dyDescent="0.25">
      <c r="A727" s="165"/>
      <c r="B727" s="170"/>
      <c r="C727" s="165"/>
      <c r="D727" s="165"/>
      <c r="E727" s="170"/>
      <c r="F727" s="172"/>
    </row>
    <row r="728" spans="1:6" x14ac:dyDescent="0.25">
      <c r="A728" s="165"/>
      <c r="B728" s="170"/>
      <c r="C728" s="165"/>
      <c r="D728" s="165"/>
      <c r="E728" s="170"/>
      <c r="F728" s="172"/>
    </row>
    <row r="729" spans="1:6" x14ac:dyDescent="0.25">
      <c r="A729" s="165"/>
      <c r="B729" s="170"/>
      <c r="C729" s="165"/>
      <c r="D729" s="165"/>
      <c r="E729" s="170"/>
      <c r="F729" s="172"/>
    </row>
    <row r="730" spans="1:6" x14ac:dyDescent="0.25">
      <c r="A730" s="165"/>
      <c r="B730" s="170"/>
      <c r="C730" s="165"/>
      <c r="D730" s="165"/>
      <c r="E730" s="170"/>
      <c r="F730" s="172"/>
    </row>
    <row r="731" spans="1:6" x14ac:dyDescent="0.25">
      <c r="A731" s="165"/>
      <c r="B731" s="170"/>
      <c r="C731" s="165"/>
      <c r="D731" s="165"/>
      <c r="E731" s="170"/>
      <c r="F731" s="172"/>
    </row>
    <row r="732" spans="1:6" x14ac:dyDescent="0.25">
      <c r="A732" s="165"/>
      <c r="B732" s="170"/>
      <c r="C732" s="165"/>
      <c r="D732" s="165"/>
      <c r="E732" s="170"/>
      <c r="F732" s="172"/>
    </row>
    <row r="733" spans="1:6" x14ac:dyDescent="0.25">
      <c r="A733" s="165"/>
      <c r="B733" s="170"/>
      <c r="C733" s="165"/>
      <c r="D733" s="165"/>
      <c r="E733" s="170"/>
      <c r="F733" s="172"/>
    </row>
    <row r="734" spans="1:6" x14ac:dyDescent="0.25">
      <c r="A734" s="165"/>
      <c r="B734" s="170"/>
      <c r="C734" s="165"/>
      <c r="D734" s="165"/>
      <c r="E734" s="170"/>
      <c r="F734" s="172"/>
    </row>
    <row r="735" spans="1:6" x14ac:dyDescent="0.25">
      <c r="A735" s="165"/>
      <c r="B735" s="170"/>
      <c r="C735" s="165"/>
      <c r="D735" s="165"/>
      <c r="E735" s="170"/>
      <c r="F735" s="172"/>
    </row>
    <row r="736" spans="1:6" x14ac:dyDescent="0.25">
      <c r="A736" s="165"/>
      <c r="B736" s="170"/>
      <c r="C736" s="165"/>
      <c r="D736" s="165"/>
      <c r="E736" s="170"/>
      <c r="F736" s="172"/>
    </row>
    <row r="737" spans="1:6" x14ac:dyDescent="0.25">
      <c r="A737" s="165"/>
      <c r="B737" s="170"/>
      <c r="C737" s="165"/>
      <c r="D737" s="165"/>
      <c r="E737" s="170"/>
      <c r="F737" s="172"/>
    </row>
    <row r="738" spans="1:6" x14ac:dyDescent="0.25">
      <c r="A738" s="165"/>
      <c r="B738" s="170"/>
      <c r="C738" s="165"/>
      <c r="D738" s="165"/>
      <c r="E738" s="170"/>
      <c r="F738" s="172"/>
    </row>
    <row r="739" spans="1:6" x14ac:dyDescent="0.25">
      <c r="A739" s="165"/>
      <c r="B739" s="170"/>
      <c r="C739" s="165"/>
      <c r="D739" s="165"/>
      <c r="E739" s="170"/>
      <c r="F739" s="172"/>
    </row>
    <row r="740" spans="1:6" x14ac:dyDescent="0.25">
      <c r="A740" s="165"/>
      <c r="B740" s="170"/>
      <c r="C740" s="165"/>
      <c r="D740" s="165"/>
      <c r="E740" s="170"/>
      <c r="F740" s="172"/>
    </row>
    <row r="741" spans="1:6" x14ac:dyDescent="0.25">
      <c r="A741" s="165"/>
      <c r="B741" s="170"/>
      <c r="C741" s="165"/>
      <c r="D741" s="165"/>
      <c r="E741" s="170"/>
      <c r="F741" s="172"/>
    </row>
    <row r="742" spans="1:6" x14ac:dyDescent="0.25">
      <c r="A742" s="165"/>
      <c r="B742" s="170"/>
      <c r="C742" s="165"/>
      <c r="D742" s="165"/>
      <c r="E742" s="170"/>
      <c r="F742" s="172"/>
    </row>
    <row r="743" spans="1:6" x14ac:dyDescent="0.25">
      <c r="A743" s="165"/>
      <c r="B743" s="170"/>
      <c r="C743" s="165"/>
      <c r="D743" s="165"/>
      <c r="E743" s="170"/>
      <c r="F743" s="172"/>
    </row>
    <row r="744" spans="1:6" x14ac:dyDescent="0.25">
      <c r="A744" s="165"/>
      <c r="B744" s="170"/>
      <c r="C744" s="165"/>
      <c r="D744" s="165"/>
      <c r="E744" s="170"/>
      <c r="F744" s="172"/>
    </row>
    <row r="745" spans="1:6" x14ac:dyDescent="0.25">
      <c r="A745" s="165"/>
      <c r="B745" s="170"/>
      <c r="C745" s="165"/>
      <c r="D745" s="165"/>
      <c r="E745" s="170"/>
      <c r="F745" s="172"/>
    </row>
    <row r="746" spans="1:6" x14ac:dyDescent="0.25">
      <c r="A746" s="165"/>
      <c r="B746" s="170"/>
      <c r="C746" s="165"/>
      <c r="D746" s="165"/>
      <c r="E746" s="170"/>
      <c r="F746" s="172"/>
    </row>
    <row r="747" spans="1:6" x14ac:dyDescent="0.25">
      <c r="A747" s="165"/>
      <c r="B747" s="170"/>
      <c r="C747" s="165"/>
      <c r="D747" s="165"/>
      <c r="E747" s="170"/>
      <c r="F747" s="172"/>
    </row>
    <row r="748" spans="1:6" x14ac:dyDescent="0.25">
      <c r="A748" s="165"/>
      <c r="B748" s="170"/>
      <c r="C748" s="165"/>
      <c r="D748" s="165"/>
      <c r="E748" s="170"/>
      <c r="F748" s="172"/>
    </row>
    <row r="749" spans="1:6" x14ac:dyDescent="0.25">
      <c r="A749" s="165"/>
      <c r="B749" s="170"/>
      <c r="C749" s="165"/>
      <c r="D749" s="165"/>
      <c r="E749" s="170"/>
      <c r="F749" s="172"/>
    </row>
    <row r="750" spans="1:6" x14ac:dyDescent="0.25">
      <c r="A750" s="165"/>
      <c r="B750" s="170"/>
      <c r="C750" s="165"/>
      <c r="D750" s="165"/>
      <c r="E750" s="170"/>
      <c r="F750" s="172"/>
    </row>
    <row r="751" spans="1:6" x14ac:dyDescent="0.25">
      <c r="A751" s="165"/>
      <c r="B751" s="170"/>
      <c r="C751" s="165"/>
      <c r="D751" s="165"/>
      <c r="E751" s="170"/>
      <c r="F751" s="172"/>
    </row>
    <row r="752" spans="1:6" x14ac:dyDescent="0.25">
      <c r="A752" s="165"/>
      <c r="B752" s="170"/>
      <c r="C752" s="165"/>
      <c r="D752" s="165"/>
      <c r="E752" s="170"/>
      <c r="F752" s="172"/>
    </row>
    <row r="753" spans="1:6" x14ac:dyDescent="0.25">
      <c r="A753" s="165"/>
      <c r="B753" s="170"/>
      <c r="C753" s="165"/>
      <c r="D753" s="165"/>
      <c r="E753" s="170"/>
      <c r="F753" s="172"/>
    </row>
    <row r="754" spans="1:6" x14ac:dyDescent="0.25">
      <c r="A754" s="165"/>
      <c r="B754" s="170"/>
      <c r="C754" s="165"/>
      <c r="D754" s="165"/>
      <c r="E754" s="170"/>
      <c r="F754" s="172"/>
    </row>
    <row r="755" spans="1:6" x14ac:dyDescent="0.25">
      <c r="A755" s="165"/>
      <c r="B755" s="170"/>
      <c r="C755" s="165"/>
      <c r="D755" s="165"/>
      <c r="E755" s="170"/>
      <c r="F755" s="172"/>
    </row>
    <row r="756" spans="1:6" x14ac:dyDescent="0.25">
      <c r="A756" s="165"/>
      <c r="B756" s="170"/>
      <c r="C756" s="165"/>
      <c r="D756" s="165"/>
      <c r="E756" s="170"/>
      <c r="F756" s="172"/>
    </row>
    <row r="757" spans="1:6" x14ac:dyDescent="0.25">
      <c r="A757" s="165"/>
      <c r="B757" s="170"/>
      <c r="C757" s="165"/>
      <c r="D757" s="165"/>
      <c r="E757" s="170"/>
      <c r="F757" s="172"/>
    </row>
    <row r="758" spans="1:6" x14ac:dyDescent="0.25">
      <c r="A758" s="165"/>
      <c r="B758" s="170"/>
      <c r="C758" s="165"/>
      <c r="D758" s="165"/>
      <c r="E758" s="170"/>
      <c r="F758" s="172"/>
    </row>
    <row r="759" spans="1:6" x14ac:dyDescent="0.25">
      <c r="A759" s="165"/>
      <c r="B759" s="170"/>
      <c r="C759" s="165"/>
      <c r="D759" s="165"/>
      <c r="E759" s="170"/>
      <c r="F759" s="172"/>
    </row>
    <row r="760" spans="1:6" x14ac:dyDescent="0.25">
      <c r="A760" s="165"/>
      <c r="B760" s="170"/>
      <c r="C760" s="165"/>
      <c r="D760" s="165"/>
      <c r="E760" s="170"/>
      <c r="F760" s="172"/>
    </row>
    <row r="761" spans="1:6" x14ac:dyDescent="0.25">
      <c r="A761" s="165"/>
      <c r="B761" s="170"/>
      <c r="C761" s="165"/>
      <c r="D761" s="165"/>
      <c r="E761" s="170"/>
      <c r="F761" s="172"/>
    </row>
    <row r="762" spans="1:6" x14ac:dyDescent="0.25">
      <c r="A762" s="165"/>
      <c r="B762" s="170"/>
      <c r="C762" s="165"/>
      <c r="D762" s="165"/>
      <c r="E762" s="170"/>
      <c r="F762" s="172"/>
    </row>
    <row r="763" spans="1:6" x14ac:dyDescent="0.25">
      <c r="A763" s="165"/>
      <c r="B763" s="170"/>
      <c r="C763" s="165"/>
      <c r="D763" s="165"/>
      <c r="E763" s="170"/>
      <c r="F763" s="172"/>
    </row>
    <row r="764" spans="1:6" x14ac:dyDescent="0.25">
      <c r="A764" s="165"/>
      <c r="B764" s="170"/>
      <c r="C764" s="165"/>
      <c r="D764" s="165"/>
      <c r="E764" s="170"/>
      <c r="F764" s="172"/>
    </row>
    <row r="765" spans="1:6" x14ac:dyDescent="0.25">
      <c r="A765" s="165"/>
      <c r="B765" s="170"/>
      <c r="C765" s="165"/>
      <c r="D765" s="165"/>
      <c r="E765" s="170"/>
      <c r="F765" s="172"/>
    </row>
    <row r="766" spans="1:6" x14ac:dyDescent="0.25">
      <c r="A766" s="165"/>
      <c r="B766" s="170"/>
      <c r="C766" s="165"/>
      <c r="D766" s="165"/>
      <c r="E766" s="170"/>
      <c r="F766" s="172"/>
    </row>
    <row r="767" spans="1:6" x14ac:dyDescent="0.25">
      <c r="A767" s="165"/>
      <c r="B767" s="170"/>
      <c r="C767" s="165"/>
      <c r="D767" s="165"/>
      <c r="E767" s="170"/>
      <c r="F767" s="172"/>
    </row>
    <row r="768" spans="1:6" x14ac:dyDescent="0.25">
      <c r="A768" s="165"/>
      <c r="B768" s="170"/>
      <c r="C768" s="165"/>
      <c r="D768" s="165"/>
      <c r="E768" s="170"/>
      <c r="F768" s="172"/>
    </row>
    <row r="769" spans="1:6" x14ac:dyDescent="0.25">
      <c r="A769" s="165"/>
      <c r="B769" s="170"/>
      <c r="C769" s="165"/>
      <c r="D769" s="165"/>
      <c r="E769" s="170"/>
      <c r="F769" s="172"/>
    </row>
    <row r="770" spans="1:6" x14ac:dyDescent="0.25">
      <c r="A770" s="165"/>
      <c r="B770" s="170"/>
      <c r="C770" s="165"/>
      <c r="D770" s="165"/>
      <c r="E770" s="170"/>
      <c r="F770" s="172"/>
    </row>
    <row r="771" spans="1:6" x14ac:dyDescent="0.25">
      <c r="A771" s="165"/>
      <c r="B771" s="170"/>
      <c r="C771" s="165"/>
      <c r="D771" s="165"/>
      <c r="E771" s="170"/>
      <c r="F771" s="172"/>
    </row>
    <row r="772" spans="1:6" x14ac:dyDescent="0.25">
      <c r="A772" s="165"/>
      <c r="B772" s="170"/>
      <c r="C772" s="165"/>
      <c r="D772" s="165"/>
      <c r="E772" s="170"/>
      <c r="F772" s="172"/>
    </row>
    <row r="773" spans="1:6" x14ac:dyDescent="0.25">
      <c r="A773" s="165"/>
      <c r="B773" s="170"/>
      <c r="C773" s="165"/>
      <c r="D773" s="165"/>
      <c r="E773" s="170"/>
      <c r="F773" s="172"/>
    </row>
    <row r="774" spans="1:6" x14ac:dyDescent="0.25">
      <c r="A774" s="165"/>
      <c r="B774" s="170"/>
      <c r="C774" s="165"/>
      <c r="D774" s="165"/>
      <c r="E774" s="170"/>
      <c r="F774" s="172"/>
    </row>
    <row r="775" spans="1:6" x14ac:dyDescent="0.25">
      <c r="A775" s="165"/>
      <c r="B775" s="170"/>
      <c r="C775" s="165"/>
      <c r="D775" s="165"/>
      <c r="E775" s="170"/>
      <c r="F775" s="172"/>
    </row>
    <row r="776" spans="1:6" x14ac:dyDescent="0.25">
      <c r="A776" s="165"/>
      <c r="B776" s="170"/>
      <c r="C776" s="165"/>
      <c r="D776" s="165"/>
      <c r="E776" s="170"/>
      <c r="F776" s="172"/>
    </row>
    <row r="777" spans="1:6" x14ac:dyDescent="0.25">
      <c r="A777" s="165"/>
      <c r="B777" s="170"/>
      <c r="C777" s="165"/>
      <c r="D777" s="165"/>
      <c r="E777" s="170"/>
      <c r="F777" s="172"/>
    </row>
    <row r="778" spans="1:6" x14ac:dyDescent="0.25">
      <c r="A778" s="165"/>
      <c r="B778" s="170"/>
      <c r="C778" s="165"/>
      <c r="D778" s="165"/>
      <c r="E778" s="170"/>
      <c r="F778" s="172"/>
    </row>
    <row r="779" spans="1:6" x14ac:dyDescent="0.25">
      <c r="A779" s="165"/>
      <c r="B779" s="170"/>
      <c r="C779" s="165"/>
      <c r="D779" s="165"/>
      <c r="E779" s="170"/>
      <c r="F779" s="172"/>
    </row>
    <row r="780" spans="1:6" x14ac:dyDescent="0.25">
      <c r="A780" s="165"/>
      <c r="B780" s="170"/>
      <c r="C780" s="165"/>
      <c r="D780" s="165"/>
      <c r="E780" s="170"/>
      <c r="F780" s="172"/>
    </row>
    <row r="781" spans="1:6" x14ac:dyDescent="0.25">
      <c r="A781" s="165"/>
      <c r="B781" s="170"/>
      <c r="C781" s="165"/>
      <c r="D781" s="165"/>
      <c r="E781" s="170"/>
      <c r="F781" s="172"/>
    </row>
    <row r="782" spans="1:6" x14ac:dyDescent="0.25">
      <c r="A782" s="165"/>
      <c r="B782" s="170"/>
      <c r="C782" s="165"/>
      <c r="D782" s="165"/>
      <c r="E782" s="170"/>
      <c r="F782" s="172"/>
    </row>
    <row r="783" spans="1:6" x14ac:dyDescent="0.25">
      <c r="A783" s="165"/>
      <c r="B783" s="170"/>
      <c r="C783" s="165"/>
      <c r="D783" s="165"/>
      <c r="E783" s="170"/>
      <c r="F783" s="172"/>
    </row>
    <row r="784" spans="1:6" x14ac:dyDescent="0.25">
      <c r="A784" s="165"/>
      <c r="B784" s="170"/>
      <c r="C784" s="165"/>
      <c r="D784" s="165"/>
      <c r="E784" s="170"/>
      <c r="F784" s="172"/>
    </row>
    <row r="785" spans="1:6" x14ac:dyDescent="0.25">
      <c r="A785" s="165"/>
      <c r="B785" s="170"/>
      <c r="C785" s="165"/>
      <c r="D785" s="165"/>
      <c r="E785" s="170"/>
      <c r="F785" s="172"/>
    </row>
    <row r="786" spans="1:6" x14ac:dyDescent="0.25">
      <c r="A786" s="165"/>
      <c r="B786" s="170"/>
      <c r="C786" s="165"/>
      <c r="D786" s="165"/>
      <c r="E786" s="170"/>
      <c r="F786" s="172"/>
    </row>
    <row r="787" spans="1:6" x14ac:dyDescent="0.25">
      <c r="A787" s="165"/>
      <c r="B787" s="170"/>
      <c r="C787" s="165"/>
      <c r="D787" s="165"/>
      <c r="E787" s="170"/>
      <c r="F787" s="172"/>
    </row>
    <row r="788" spans="1:6" x14ac:dyDescent="0.25">
      <c r="A788" s="165"/>
      <c r="B788" s="170"/>
      <c r="C788" s="165"/>
      <c r="D788" s="165"/>
      <c r="E788" s="170"/>
      <c r="F788" s="172"/>
    </row>
    <row r="789" spans="1:6" x14ac:dyDescent="0.25">
      <c r="A789" s="165"/>
      <c r="B789" s="170"/>
      <c r="C789" s="165"/>
      <c r="D789" s="165"/>
      <c r="E789" s="170"/>
      <c r="F789" s="172"/>
    </row>
    <row r="790" spans="1:6" x14ac:dyDescent="0.25">
      <c r="A790" s="165"/>
      <c r="B790" s="170"/>
      <c r="C790" s="165"/>
      <c r="D790" s="165"/>
      <c r="E790" s="170"/>
      <c r="F790" s="172"/>
    </row>
    <row r="791" spans="1:6" x14ac:dyDescent="0.25">
      <c r="A791" s="165"/>
      <c r="B791" s="170"/>
      <c r="C791" s="165"/>
      <c r="D791" s="165"/>
      <c r="E791" s="170"/>
      <c r="F791" s="172"/>
    </row>
    <row r="792" spans="1:6" x14ac:dyDescent="0.25">
      <c r="A792" s="165"/>
      <c r="B792" s="170"/>
      <c r="C792" s="165"/>
      <c r="D792" s="165"/>
      <c r="E792" s="170"/>
      <c r="F792" s="172"/>
    </row>
    <row r="793" spans="1:6" x14ac:dyDescent="0.25">
      <c r="A793" s="165"/>
      <c r="B793" s="170"/>
      <c r="C793" s="165"/>
      <c r="D793" s="165"/>
      <c r="E793" s="170"/>
      <c r="F793" s="172"/>
    </row>
    <row r="794" spans="1:6" x14ac:dyDescent="0.25">
      <c r="A794" s="165"/>
      <c r="B794" s="170"/>
      <c r="C794" s="165"/>
      <c r="D794" s="165"/>
      <c r="E794" s="170"/>
      <c r="F794" s="172"/>
    </row>
    <row r="795" spans="1:6" x14ac:dyDescent="0.25">
      <c r="A795" s="165"/>
      <c r="B795" s="170"/>
      <c r="C795" s="165"/>
      <c r="D795" s="165"/>
      <c r="E795" s="170"/>
      <c r="F795" s="172"/>
    </row>
    <row r="796" spans="1:6" x14ac:dyDescent="0.25">
      <c r="A796" s="165"/>
      <c r="B796" s="170"/>
      <c r="C796" s="165"/>
      <c r="D796" s="165"/>
      <c r="E796" s="170"/>
      <c r="F796" s="172"/>
    </row>
    <row r="797" spans="1:6" x14ac:dyDescent="0.25">
      <c r="A797" s="165"/>
      <c r="B797" s="170"/>
      <c r="C797" s="165"/>
      <c r="D797" s="165"/>
      <c r="E797" s="170"/>
      <c r="F797" s="172"/>
    </row>
    <row r="798" spans="1:6" x14ac:dyDescent="0.25">
      <c r="A798" s="165"/>
      <c r="B798" s="170"/>
      <c r="C798" s="165"/>
      <c r="D798" s="165"/>
      <c r="E798" s="170"/>
      <c r="F798" s="172"/>
    </row>
    <row r="799" spans="1:6" x14ac:dyDescent="0.25">
      <c r="A799" s="165"/>
      <c r="B799" s="170"/>
      <c r="C799" s="165"/>
      <c r="D799" s="165"/>
      <c r="E799" s="170"/>
      <c r="F799" s="172"/>
    </row>
    <row r="800" spans="1:6" x14ac:dyDescent="0.25">
      <c r="A800" s="165"/>
      <c r="B800" s="170"/>
      <c r="C800" s="165"/>
      <c r="D800" s="165"/>
      <c r="E800" s="170"/>
      <c r="F800" s="172"/>
    </row>
    <row r="801" spans="1:6" x14ac:dyDescent="0.25">
      <c r="A801" s="165"/>
      <c r="B801" s="170"/>
      <c r="C801" s="165"/>
      <c r="D801" s="165"/>
      <c r="E801" s="170"/>
      <c r="F801" s="172"/>
    </row>
    <row r="802" spans="1:6" x14ac:dyDescent="0.25">
      <c r="A802" s="165"/>
      <c r="B802" s="170"/>
      <c r="C802" s="165"/>
      <c r="D802" s="165"/>
      <c r="E802" s="170"/>
      <c r="F802" s="172"/>
    </row>
    <row r="803" spans="1:6" x14ac:dyDescent="0.25">
      <c r="A803" s="165"/>
      <c r="B803" s="170"/>
      <c r="C803" s="165"/>
      <c r="D803" s="165"/>
      <c r="E803" s="170"/>
      <c r="F803" s="172"/>
    </row>
    <row r="804" spans="1:6" x14ac:dyDescent="0.25">
      <c r="A804" s="165"/>
      <c r="B804" s="170"/>
      <c r="C804" s="165"/>
      <c r="D804" s="165"/>
      <c r="E804" s="170"/>
      <c r="F804" s="172"/>
    </row>
    <row r="805" spans="1:6" x14ac:dyDescent="0.25">
      <c r="A805" s="165"/>
      <c r="B805" s="170"/>
      <c r="C805" s="165"/>
      <c r="D805" s="165"/>
      <c r="E805" s="170"/>
      <c r="F805" s="172"/>
    </row>
    <row r="806" spans="1:6" x14ac:dyDescent="0.25">
      <c r="A806" s="165"/>
      <c r="B806" s="170"/>
      <c r="C806" s="165"/>
      <c r="D806" s="165"/>
      <c r="E806" s="170"/>
      <c r="F806" s="172"/>
    </row>
    <row r="807" spans="1:6" x14ac:dyDescent="0.25">
      <c r="A807" s="165"/>
      <c r="B807" s="170"/>
      <c r="C807" s="165"/>
      <c r="D807" s="165"/>
      <c r="E807" s="170"/>
      <c r="F807" s="172"/>
    </row>
    <row r="808" spans="1:6" x14ac:dyDescent="0.25">
      <c r="A808" s="165"/>
      <c r="B808" s="170"/>
      <c r="C808" s="165"/>
      <c r="D808" s="165"/>
      <c r="E808" s="170"/>
      <c r="F808" s="172"/>
    </row>
    <row r="809" spans="1:6" x14ac:dyDescent="0.25">
      <c r="A809" s="165"/>
      <c r="B809" s="170"/>
      <c r="C809" s="165"/>
      <c r="D809" s="165"/>
      <c r="E809" s="170"/>
      <c r="F809" s="172"/>
    </row>
    <row r="810" spans="1:6" x14ac:dyDescent="0.25">
      <c r="A810" s="165"/>
      <c r="B810" s="170"/>
      <c r="C810" s="165"/>
      <c r="D810" s="165"/>
      <c r="E810" s="170"/>
      <c r="F810" s="172"/>
    </row>
    <row r="811" spans="1:6" x14ac:dyDescent="0.25">
      <c r="A811" s="165"/>
      <c r="B811" s="170"/>
      <c r="C811" s="165"/>
      <c r="D811" s="165"/>
      <c r="E811" s="170"/>
      <c r="F811" s="172"/>
    </row>
    <row r="812" spans="1:6" x14ac:dyDescent="0.25">
      <c r="A812" s="165"/>
      <c r="B812" s="170"/>
      <c r="C812" s="165"/>
      <c r="D812" s="165"/>
      <c r="E812" s="170"/>
      <c r="F812" s="172"/>
    </row>
    <row r="813" spans="1:6" x14ac:dyDescent="0.25">
      <c r="A813" s="165"/>
      <c r="B813" s="170"/>
      <c r="C813" s="165"/>
      <c r="D813" s="165"/>
      <c r="E813" s="170"/>
      <c r="F813" s="172"/>
    </row>
    <row r="814" spans="1:6" x14ac:dyDescent="0.25">
      <c r="A814" s="165"/>
      <c r="B814" s="170"/>
      <c r="C814" s="165"/>
      <c r="D814" s="165"/>
      <c r="E814" s="170"/>
      <c r="F814" s="172"/>
    </row>
    <row r="815" spans="1:6" x14ac:dyDescent="0.25">
      <c r="A815" s="165"/>
      <c r="B815" s="170"/>
      <c r="C815" s="165"/>
      <c r="D815" s="165"/>
      <c r="E815" s="170"/>
      <c r="F815" s="172"/>
    </row>
    <row r="816" spans="1:6" x14ac:dyDescent="0.25">
      <c r="A816" s="165"/>
      <c r="B816" s="170"/>
      <c r="C816" s="165"/>
      <c r="D816" s="165"/>
      <c r="E816" s="170"/>
      <c r="F816" s="172"/>
    </row>
    <row r="817" spans="1:6" x14ac:dyDescent="0.25">
      <c r="A817" s="165"/>
      <c r="B817" s="170"/>
      <c r="C817" s="165"/>
      <c r="D817" s="165"/>
      <c r="E817" s="170"/>
      <c r="F817" s="172"/>
    </row>
    <row r="818" spans="1:6" x14ac:dyDescent="0.25">
      <c r="A818" s="165"/>
      <c r="B818" s="170"/>
      <c r="C818" s="165"/>
      <c r="D818" s="165"/>
      <c r="E818" s="170"/>
      <c r="F818" s="172"/>
    </row>
    <row r="819" spans="1:6" x14ac:dyDescent="0.25">
      <c r="A819" s="165"/>
      <c r="B819" s="170"/>
      <c r="C819" s="165"/>
      <c r="D819" s="165"/>
      <c r="E819" s="170"/>
      <c r="F819" s="172"/>
    </row>
    <row r="820" spans="1:6" x14ac:dyDescent="0.25">
      <c r="A820" s="165"/>
      <c r="B820" s="170"/>
      <c r="C820" s="165"/>
      <c r="D820" s="165"/>
      <c r="E820" s="170"/>
      <c r="F820" s="172"/>
    </row>
    <row r="821" spans="1:6" x14ac:dyDescent="0.25">
      <c r="A821" s="165"/>
      <c r="B821" s="170"/>
      <c r="C821" s="165"/>
      <c r="D821" s="165"/>
      <c r="E821" s="170"/>
      <c r="F821" s="172"/>
    </row>
    <row r="822" spans="1:6" x14ac:dyDescent="0.25">
      <c r="A822" s="165"/>
      <c r="B822" s="170"/>
      <c r="C822" s="165"/>
      <c r="D822" s="165"/>
      <c r="E822" s="170"/>
      <c r="F822" s="172"/>
    </row>
    <row r="823" spans="1:6" x14ac:dyDescent="0.25">
      <c r="A823" s="165"/>
      <c r="B823" s="170"/>
      <c r="C823" s="165"/>
      <c r="D823" s="165"/>
      <c r="E823" s="170"/>
      <c r="F823" s="172"/>
    </row>
    <row r="824" spans="1:6" x14ac:dyDescent="0.25">
      <c r="A824" s="165"/>
      <c r="B824" s="170"/>
      <c r="C824" s="165"/>
      <c r="D824" s="165"/>
      <c r="E824" s="170"/>
      <c r="F824" s="172"/>
    </row>
    <row r="825" spans="1:6" x14ac:dyDescent="0.25">
      <c r="A825" s="165"/>
      <c r="B825" s="170"/>
      <c r="C825" s="165"/>
      <c r="D825" s="165"/>
      <c r="E825" s="170"/>
      <c r="F825" s="172"/>
    </row>
    <row r="826" spans="1:6" x14ac:dyDescent="0.25">
      <c r="A826" s="165"/>
      <c r="B826" s="170"/>
      <c r="C826" s="165"/>
      <c r="D826" s="165"/>
      <c r="E826" s="170"/>
      <c r="F826" s="172"/>
    </row>
    <row r="827" spans="1:6" x14ac:dyDescent="0.25">
      <c r="A827" s="165"/>
      <c r="B827" s="170"/>
      <c r="C827" s="165"/>
      <c r="D827" s="165"/>
      <c r="E827" s="170"/>
      <c r="F827" s="172"/>
    </row>
    <row r="828" spans="1:6" x14ac:dyDescent="0.25">
      <c r="A828" s="165"/>
      <c r="B828" s="170"/>
      <c r="C828" s="165"/>
      <c r="D828" s="165"/>
      <c r="E828" s="170"/>
      <c r="F828" s="172"/>
    </row>
    <row r="829" spans="1:6" x14ac:dyDescent="0.25">
      <c r="A829" s="165"/>
      <c r="B829" s="170"/>
      <c r="C829" s="165"/>
      <c r="D829" s="165"/>
      <c r="E829" s="170"/>
      <c r="F829" s="172"/>
    </row>
    <row r="830" spans="1:6" x14ac:dyDescent="0.25">
      <c r="A830" s="165"/>
      <c r="B830" s="170"/>
      <c r="C830" s="165"/>
      <c r="D830" s="165"/>
      <c r="E830" s="170"/>
      <c r="F830" s="172"/>
    </row>
    <row r="831" spans="1:6" x14ac:dyDescent="0.25">
      <c r="A831" s="165"/>
      <c r="B831" s="170"/>
      <c r="C831" s="165"/>
      <c r="D831" s="165"/>
      <c r="E831" s="170"/>
      <c r="F831" s="172"/>
    </row>
    <row r="832" spans="1:6" x14ac:dyDescent="0.25">
      <c r="A832" s="165"/>
      <c r="B832" s="170"/>
      <c r="C832" s="165"/>
      <c r="D832" s="165"/>
      <c r="E832" s="170"/>
      <c r="F832" s="172"/>
    </row>
    <row r="833" spans="1:6" x14ac:dyDescent="0.25">
      <c r="A833" s="165"/>
      <c r="B833" s="170"/>
      <c r="C833" s="165"/>
      <c r="D833" s="165"/>
      <c r="E833" s="170"/>
      <c r="F833" s="172"/>
    </row>
    <row r="834" spans="1:6" x14ac:dyDescent="0.25">
      <c r="A834" s="165"/>
      <c r="B834" s="170"/>
      <c r="C834" s="165"/>
      <c r="D834" s="165"/>
      <c r="E834" s="170"/>
      <c r="F834" s="172"/>
    </row>
    <row r="835" spans="1:6" x14ac:dyDescent="0.25">
      <c r="A835" s="165"/>
      <c r="B835" s="170"/>
      <c r="C835" s="165"/>
      <c r="D835" s="165"/>
      <c r="E835" s="170"/>
      <c r="F835" s="172"/>
    </row>
    <row r="836" spans="1:6" x14ac:dyDescent="0.25">
      <c r="A836" s="165"/>
      <c r="B836" s="170"/>
      <c r="C836" s="165"/>
      <c r="D836" s="165"/>
      <c r="E836" s="170"/>
      <c r="F836" s="172"/>
    </row>
    <row r="837" spans="1:6" x14ac:dyDescent="0.25">
      <c r="A837" s="165"/>
      <c r="B837" s="170"/>
      <c r="C837" s="165"/>
      <c r="D837" s="165"/>
      <c r="E837" s="170"/>
      <c r="F837" s="172"/>
    </row>
    <row r="838" spans="1:6" x14ac:dyDescent="0.25">
      <c r="A838" s="165"/>
      <c r="B838" s="170"/>
      <c r="C838" s="165"/>
      <c r="D838" s="165"/>
      <c r="E838" s="170"/>
      <c r="F838" s="172"/>
    </row>
    <row r="839" spans="1:6" x14ac:dyDescent="0.25">
      <c r="A839" s="165"/>
      <c r="B839" s="170"/>
      <c r="C839" s="165"/>
      <c r="D839" s="165"/>
      <c r="E839" s="170"/>
      <c r="F839" s="172"/>
    </row>
    <row r="840" spans="1:6" x14ac:dyDescent="0.25">
      <c r="A840" s="165"/>
      <c r="B840" s="170"/>
      <c r="C840" s="165"/>
      <c r="D840" s="165"/>
      <c r="E840" s="170"/>
      <c r="F840" s="172"/>
    </row>
    <row r="841" spans="1:6" x14ac:dyDescent="0.25">
      <c r="A841" s="165"/>
      <c r="B841" s="170"/>
      <c r="C841" s="165"/>
      <c r="D841" s="165"/>
      <c r="E841" s="170"/>
      <c r="F841" s="172"/>
    </row>
    <row r="842" spans="1:6" x14ac:dyDescent="0.25">
      <c r="A842" s="165"/>
      <c r="B842" s="170"/>
      <c r="C842" s="165"/>
      <c r="D842" s="165"/>
      <c r="E842" s="170"/>
      <c r="F842" s="172"/>
    </row>
    <row r="843" spans="1:6" x14ac:dyDescent="0.25">
      <c r="A843" s="165"/>
      <c r="B843" s="170"/>
      <c r="C843" s="165"/>
      <c r="D843" s="165"/>
      <c r="E843" s="170"/>
      <c r="F843" s="172"/>
    </row>
    <row r="844" spans="1:6" x14ac:dyDescent="0.25">
      <c r="A844" s="165"/>
      <c r="B844" s="170"/>
      <c r="C844" s="165"/>
      <c r="D844" s="165"/>
      <c r="E844" s="170"/>
      <c r="F844" s="172"/>
    </row>
    <row r="845" spans="1:6" x14ac:dyDescent="0.25">
      <c r="A845" s="165"/>
      <c r="B845" s="170"/>
      <c r="C845" s="165"/>
      <c r="D845" s="165"/>
      <c r="E845" s="170"/>
      <c r="F845" s="172"/>
    </row>
    <row r="846" spans="1:6" x14ac:dyDescent="0.25">
      <c r="A846" s="165"/>
      <c r="B846" s="170"/>
      <c r="C846" s="165"/>
      <c r="D846" s="165"/>
      <c r="E846" s="170"/>
      <c r="F846" s="172"/>
    </row>
    <row r="847" spans="1:6" x14ac:dyDescent="0.25">
      <c r="A847" s="165"/>
      <c r="B847" s="170"/>
      <c r="C847" s="165"/>
      <c r="D847" s="165"/>
      <c r="E847" s="170"/>
      <c r="F847" s="172"/>
    </row>
    <row r="848" spans="1:6" x14ac:dyDescent="0.25">
      <c r="A848" s="165"/>
      <c r="B848" s="170"/>
      <c r="C848" s="165"/>
      <c r="D848" s="165"/>
      <c r="E848" s="170"/>
      <c r="F848" s="172"/>
    </row>
    <row r="849" spans="1:6" x14ac:dyDescent="0.25">
      <c r="A849" s="165"/>
      <c r="B849" s="170"/>
      <c r="C849" s="165"/>
      <c r="D849" s="165"/>
      <c r="E849" s="170"/>
      <c r="F849" s="172"/>
    </row>
    <row r="850" spans="1:6" x14ac:dyDescent="0.25">
      <c r="A850" s="165"/>
      <c r="B850" s="170"/>
      <c r="C850" s="165"/>
      <c r="D850" s="165"/>
      <c r="E850" s="170"/>
      <c r="F850" s="172"/>
    </row>
    <row r="851" spans="1:6" x14ac:dyDescent="0.25">
      <c r="A851" s="165"/>
      <c r="B851" s="170"/>
      <c r="C851" s="165"/>
      <c r="D851" s="165"/>
      <c r="E851" s="170"/>
      <c r="F851" s="172"/>
    </row>
    <row r="852" spans="1:6" x14ac:dyDescent="0.25">
      <c r="A852" s="165"/>
      <c r="B852" s="170"/>
      <c r="C852" s="165"/>
      <c r="D852" s="165"/>
      <c r="E852" s="170"/>
      <c r="F852" s="172"/>
    </row>
    <row r="853" spans="1:6" x14ac:dyDescent="0.25">
      <c r="A853" s="165"/>
      <c r="B853" s="170"/>
      <c r="C853" s="165"/>
      <c r="D853" s="165"/>
      <c r="E853" s="170"/>
      <c r="F853" s="172"/>
    </row>
    <row r="854" spans="1:6" x14ac:dyDescent="0.25">
      <c r="A854" s="165"/>
      <c r="B854" s="170"/>
      <c r="C854" s="165"/>
      <c r="D854" s="165"/>
      <c r="E854" s="170"/>
      <c r="F854" s="172"/>
    </row>
    <row r="855" spans="1:6" x14ac:dyDescent="0.25">
      <c r="A855" s="165"/>
      <c r="B855" s="170"/>
      <c r="C855" s="165"/>
      <c r="D855" s="165"/>
      <c r="E855" s="170"/>
      <c r="F855" s="172"/>
    </row>
    <row r="856" spans="1:6" x14ac:dyDescent="0.25">
      <c r="A856" s="165"/>
      <c r="B856" s="170"/>
      <c r="C856" s="165"/>
      <c r="D856" s="165"/>
      <c r="E856" s="170"/>
      <c r="F856" s="172"/>
    </row>
    <row r="857" spans="1:6" x14ac:dyDescent="0.25">
      <c r="A857" s="165"/>
      <c r="B857" s="170"/>
      <c r="C857" s="165"/>
      <c r="D857" s="165"/>
      <c r="E857" s="170"/>
      <c r="F857" s="172"/>
    </row>
    <row r="858" spans="1:6" x14ac:dyDescent="0.25">
      <c r="A858" s="165"/>
      <c r="B858" s="170"/>
      <c r="C858" s="165"/>
      <c r="D858" s="165"/>
      <c r="E858" s="170"/>
      <c r="F858" s="172"/>
    </row>
    <row r="859" spans="1:6" x14ac:dyDescent="0.25">
      <c r="A859" s="165"/>
      <c r="B859" s="170"/>
      <c r="C859" s="165"/>
      <c r="D859" s="165"/>
      <c r="E859" s="170"/>
      <c r="F859" s="172"/>
    </row>
    <row r="860" spans="1:6" x14ac:dyDescent="0.25">
      <c r="A860" s="165"/>
      <c r="B860" s="170"/>
      <c r="C860" s="165"/>
      <c r="D860" s="165"/>
      <c r="E860" s="170"/>
      <c r="F860" s="172"/>
    </row>
    <row r="861" spans="1:6" x14ac:dyDescent="0.25">
      <c r="A861" s="165"/>
      <c r="B861" s="170"/>
      <c r="C861" s="165"/>
      <c r="D861" s="165"/>
      <c r="E861" s="170"/>
      <c r="F861" s="172"/>
    </row>
    <row r="862" spans="1:6" x14ac:dyDescent="0.25">
      <c r="A862" s="165"/>
      <c r="B862" s="170"/>
      <c r="C862" s="165"/>
      <c r="D862" s="165"/>
      <c r="E862" s="170"/>
      <c r="F862" s="172"/>
    </row>
    <row r="863" spans="1:6" x14ac:dyDescent="0.25">
      <c r="A863" s="165"/>
      <c r="B863" s="170"/>
      <c r="C863" s="165"/>
      <c r="D863" s="165"/>
      <c r="E863" s="170"/>
      <c r="F863" s="172"/>
    </row>
    <row r="864" spans="1:6" x14ac:dyDescent="0.25">
      <c r="A864" s="165"/>
      <c r="B864" s="170"/>
      <c r="C864" s="165"/>
      <c r="D864" s="165"/>
      <c r="E864" s="170"/>
      <c r="F864" s="172"/>
    </row>
    <row r="865" spans="1:6" x14ac:dyDescent="0.25">
      <c r="A865" s="165"/>
      <c r="B865" s="170"/>
      <c r="C865" s="165"/>
      <c r="D865" s="165"/>
      <c r="E865" s="170"/>
      <c r="F865" s="172"/>
    </row>
    <row r="866" spans="1:6" x14ac:dyDescent="0.25">
      <c r="A866" s="165"/>
      <c r="B866" s="170"/>
      <c r="C866" s="165"/>
      <c r="D866" s="165"/>
      <c r="E866" s="170"/>
      <c r="F866" s="172"/>
    </row>
    <row r="867" spans="1:6" x14ac:dyDescent="0.25">
      <c r="A867" s="165"/>
      <c r="B867" s="170"/>
      <c r="C867" s="165"/>
      <c r="D867" s="165"/>
      <c r="E867" s="170"/>
      <c r="F867" s="172"/>
    </row>
    <row r="868" spans="1:6" x14ac:dyDescent="0.25">
      <c r="A868" s="165"/>
      <c r="B868" s="170"/>
      <c r="C868" s="165"/>
      <c r="D868" s="165"/>
      <c r="E868" s="170"/>
      <c r="F868" s="172"/>
    </row>
    <row r="869" spans="1:6" x14ac:dyDescent="0.25">
      <c r="A869" s="165"/>
      <c r="B869" s="170"/>
      <c r="C869" s="165"/>
      <c r="D869" s="165"/>
      <c r="E869" s="170"/>
      <c r="F869" s="172"/>
    </row>
    <row r="870" spans="1:6" x14ac:dyDescent="0.25">
      <c r="A870" s="165"/>
      <c r="B870" s="170"/>
      <c r="C870" s="165"/>
      <c r="D870" s="165"/>
      <c r="E870" s="170"/>
      <c r="F870" s="172"/>
    </row>
    <row r="871" spans="1:6" x14ac:dyDescent="0.25">
      <c r="A871" s="165"/>
      <c r="B871" s="170"/>
      <c r="C871" s="165"/>
      <c r="D871" s="165"/>
      <c r="E871" s="170"/>
      <c r="F871" s="172"/>
    </row>
    <row r="872" spans="1:6" x14ac:dyDescent="0.25">
      <c r="A872" s="165"/>
      <c r="B872" s="170"/>
      <c r="C872" s="165"/>
      <c r="D872" s="165"/>
      <c r="E872" s="170"/>
      <c r="F872" s="172"/>
    </row>
    <row r="873" spans="1:6" x14ac:dyDescent="0.25">
      <c r="A873" s="165"/>
      <c r="B873" s="170"/>
      <c r="C873" s="165"/>
      <c r="D873" s="165"/>
      <c r="E873" s="170"/>
      <c r="F873" s="172"/>
    </row>
    <row r="874" spans="1:6" x14ac:dyDescent="0.25">
      <c r="A874" s="165"/>
      <c r="B874" s="170"/>
      <c r="C874" s="165"/>
      <c r="D874" s="165"/>
      <c r="E874" s="170"/>
      <c r="F874" s="172"/>
    </row>
    <row r="875" spans="1:6" x14ac:dyDescent="0.25">
      <c r="A875" s="165"/>
      <c r="B875" s="170"/>
      <c r="C875" s="165"/>
      <c r="D875" s="165"/>
      <c r="E875" s="170"/>
      <c r="F875" s="172"/>
    </row>
    <row r="876" spans="1:6" x14ac:dyDescent="0.25">
      <c r="A876" s="165"/>
      <c r="B876" s="170"/>
      <c r="C876" s="165"/>
      <c r="D876" s="165"/>
      <c r="E876" s="170"/>
      <c r="F876" s="172"/>
    </row>
    <row r="877" spans="1:6" x14ac:dyDescent="0.25">
      <c r="A877" s="165"/>
      <c r="B877" s="170"/>
      <c r="C877" s="165"/>
      <c r="D877" s="165"/>
      <c r="E877" s="170"/>
      <c r="F877" s="172"/>
    </row>
    <row r="878" spans="1:6" x14ac:dyDescent="0.25">
      <c r="A878" s="165"/>
      <c r="B878" s="170"/>
      <c r="C878" s="165"/>
      <c r="D878" s="165"/>
      <c r="E878" s="170"/>
      <c r="F878" s="172"/>
    </row>
    <row r="879" spans="1:6" x14ac:dyDescent="0.25">
      <c r="A879" s="165"/>
      <c r="B879" s="170"/>
      <c r="C879" s="165"/>
      <c r="D879" s="165"/>
      <c r="E879" s="170"/>
      <c r="F879" s="172"/>
    </row>
    <row r="880" spans="1:6" x14ac:dyDescent="0.25">
      <c r="A880" s="165"/>
      <c r="B880" s="170"/>
      <c r="C880" s="165"/>
      <c r="D880" s="165"/>
      <c r="E880" s="170"/>
      <c r="F880" s="172"/>
    </row>
    <row r="881" spans="1:6" x14ac:dyDescent="0.25">
      <c r="A881" s="165"/>
      <c r="B881" s="170"/>
      <c r="C881" s="165"/>
      <c r="D881" s="165"/>
      <c r="E881" s="170"/>
      <c r="F881" s="172"/>
    </row>
    <row r="882" spans="1:6" x14ac:dyDescent="0.25">
      <c r="A882" s="165"/>
      <c r="B882" s="170"/>
      <c r="C882" s="165"/>
      <c r="D882" s="165"/>
      <c r="E882" s="170"/>
      <c r="F882" s="172"/>
    </row>
    <row r="883" spans="1:6" x14ac:dyDescent="0.25">
      <c r="A883" s="165"/>
      <c r="B883" s="170"/>
      <c r="C883" s="165"/>
      <c r="D883" s="165"/>
      <c r="E883" s="170"/>
      <c r="F883" s="172"/>
    </row>
    <row r="884" spans="1:6" x14ac:dyDescent="0.25">
      <c r="A884" s="165"/>
      <c r="B884" s="170"/>
      <c r="C884" s="165"/>
      <c r="D884" s="165"/>
      <c r="E884" s="170"/>
      <c r="F884" s="172"/>
    </row>
    <row r="885" spans="1:6" x14ac:dyDescent="0.25">
      <c r="A885" s="165"/>
      <c r="B885" s="170"/>
      <c r="C885" s="165"/>
      <c r="D885" s="165"/>
      <c r="E885" s="170"/>
      <c r="F885" s="172"/>
    </row>
    <row r="886" spans="1:6" x14ac:dyDescent="0.25">
      <c r="A886" s="165"/>
      <c r="B886" s="170"/>
      <c r="C886" s="165"/>
      <c r="D886" s="165"/>
      <c r="E886" s="170"/>
      <c r="F886" s="172"/>
    </row>
    <row r="887" spans="1:6" x14ac:dyDescent="0.25">
      <c r="A887" s="165"/>
      <c r="B887" s="170"/>
      <c r="C887" s="165"/>
      <c r="D887" s="165"/>
      <c r="E887" s="170"/>
      <c r="F887" s="172"/>
    </row>
    <row r="888" spans="1:6" x14ac:dyDescent="0.25">
      <c r="A888" s="165"/>
      <c r="B888" s="170"/>
      <c r="C888" s="165"/>
      <c r="D888" s="165"/>
      <c r="E888" s="170"/>
      <c r="F888" s="172"/>
    </row>
    <row r="889" spans="1:6" x14ac:dyDescent="0.25">
      <c r="A889" s="165"/>
      <c r="B889" s="170"/>
      <c r="C889" s="165"/>
      <c r="D889" s="165"/>
      <c r="E889" s="170"/>
      <c r="F889" s="172"/>
    </row>
    <row r="890" spans="1:6" x14ac:dyDescent="0.25">
      <c r="A890" s="165"/>
      <c r="B890" s="170"/>
      <c r="C890" s="165"/>
      <c r="D890" s="165"/>
      <c r="E890" s="170"/>
      <c r="F890" s="172"/>
    </row>
    <row r="891" spans="1:6" x14ac:dyDescent="0.25">
      <c r="A891" s="165"/>
      <c r="B891" s="170"/>
      <c r="C891" s="165"/>
      <c r="D891" s="165"/>
      <c r="E891" s="170"/>
      <c r="F891" s="172"/>
    </row>
    <row r="892" spans="1:6" x14ac:dyDescent="0.25">
      <c r="A892" s="165"/>
      <c r="B892" s="170"/>
      <c r="C892" s="165"/>
      <c r="D892" s="165"/>
      <c r="E892" s="170"/>
      <c r="F892" s="172"/>
    </row>
    <row r="893" spans="1:6" x14ac:dyDescent="0.25">
      <c r="A893" s="165"/>
      <c r="B893" s="170"/>
      <c r="C893" s="165"/>
      <c r="D893" s="165"/>
      <c r="E893" s="170"/>
      <c r="F893" s="172"/>
    </row>
    <row r="894" spans="1:6" x14ac:dyDescent="0.25">
      <c r="A894" s="165"/>
      <c r="B894" s="170"/>
      <c r="C894" s="165"/>
      <c r="D894" s="165"/>
      <c r="E894" s="170"/>
      <c r="F894" s="172"/>
    </row>
    <row r="895" spans="1:6" x14ac:dyDescent="0.25">
      <c r="A895" s="165"/>
      <c r="B895" s="170"/>
      <c r="C895" s="165"/>
      <c r="D895" s="165"/>
      <c r="E895" s="170"/>
      <c r="F895" s="172"/>
    </row>
    <row r="896" spans="1:6" x14ac:dyDescent="0.25">
      <c r="A896" s="165"/>
      <c r="B896" s="170"/>
      <c r="C896" s="165"/>
      <c r="D896" s="165"/>
      <c r="E896" s="170"/>
      <c r="F896" s="172"/>
    </row>
    <row r="897" spans="1:6" x14ac:dyDescent="0.25">
      <c r="A897" s="165"/>
      <c r="B897" s="170"/>
      <c r="C897" s="165"/>
      <c r="D897" s="165"/>
      <c r="E897" s="170"/>
      <c r="F897" s="172"/>
    </row>
    <row r="898" spans="1:6" x14ac:dyDescent="0.25">
      <c r="A898" s="165"/>
      <c r="B898" s="170"/>
      <c r="C898" s="165"/>
      <c r="D898" s="165"/>
      <c r="E898" s="170"/>
      <c r="F898" s="172"/>
    </row>
    <row r="899" spans="1:6" x14ac:dyDescent="0.25">
      <c r="A899" s="165"/>
      <c r="B899" s="170"/>
      <c r="C899" s="165"/>
      <c r="D899" s="165"/>
      <c r="E899" s="170"/>
      <c r="F899" s="172"/>
    </row>
    <row r="900" spans="1:6" x14ac:dyDescent="0.25">
      <c r="A900" s="165"/>
      <c r="B900" s="170"/>
      <c r="C900" s="165"/>
      <c r="D900" s="165"/>
      <c r="E900" s="170"/>
      <c r="F900" s="172"/>
    </row>
    <row r="901" spans="1:6" x14ac:dyDescent="0.25">
      <c r="A901" s="165"/>
      <c r="B901" s="170"/>
      <c r="C901" s="165"/>
      <c r="D901" s="165"/>
      <c r="E901" s="170"/>
      <c r="F901" s="172"/>
    </row>
    <row r="902" spans="1:6" x14ac:dyDescent="0.25">
      <c r="A902" s="165"/>
      <c r="B902" s="170"/>
      <c r="C902" s="165"/>
      <c r="D902" s="165"/>
      <c r="E902" s="170"/>
      <c r="F902" s="172"/>
    </row>
    <row r="903" spans="1:6" x14ac:dyDescent="0.25">
      <c r="A903" s="165"/>
      <c r="B903" s="170"/>
      <c r="C903" s="165"/>
      <c r="D903" s="165"/>
      <c r="E903" s="170"/>
      <c r="F903" s="172"/>
    </row>
    <row r="904" spans="1:6" x14ac:dyDescent="0.25">
      <c r="A904" s="165"/>
      <c r="B904" s="170"/>
      <c r="C904" s="165"/>
      <c r="D904" s="165"/>
      <c r="E904" s="170"/>
      <c r="F904" s="172"/>
    </row>
    <row r="905" spans="1:6" x14ac:dyDescent="0.25">
      <c r="A905" s="165"/>
      <c r="B905" s="170"/>
      <c r="C905" s="165"/>
      <c r="D905" s="165"/>
      <c r="E905" s="170"/>
      <c r="F905" s="172"/>
    </row>
    <row r="906" spans="1:6" x14ac:dyDescent="0.25">
      <c r="A906" s="165"/>
      <c r="B906" s="170"/>
      <c r="C906" s="165"/>
      <c r="D906" s="165"/>
      <c r="E906" s="170"/>
      <c r="F906" s="172"/>
    </row>
    <row r="907" spans="1:6" x14ac:dyDescent="0.25">
      <c r="A907" s="165"/>
      <c r="B907" s="170"/>
      <c r="C907" s="165"/>
      <c r="D907" s="165"/>
      <c r="E907" s="170"/>
      <c r="F907" s="172"/>
    </row>
    <row r="908" spans="1:6" x14ac:dyDescent="0.25">
      <c r="A908" s="165"/>
      <c r="B908" s="170"/>
      <c r="C908" s="165"/>
      <c r="D908" s="165"/>
      <c r="E908" s="170"/>
      <c r="F908" s="172"/>
    </row>
    <row r="909" spans="1:6" x14ac:dyDescent="0.25">
      <c r="A909" s="165"/>
      <c r="B909" s="170"/>
      <c r="C909" s="165"/>
      <c r="D909" s="165"/>
      <c r="E909" s="170"/>
      <c r="F909" s="172"/>
    </row>
    <row r="910" spans="1:6" x14ac:dyDescent="0.25">
      <c r="A910" s="165"/>
      <c r="B910" s="170"/>
      <c r="C910" s="165"/>
      <c r="D910" s="165"/>
      <c r="E910" s="170"/>
      <c r="F910" s="172"/>
    </row>
    <row r="911" spans="1:6" x14ac:dyDescent="0.25">
      <c r="A911" s="165"/>
      <c r="B911" s="170"/>
      <c r="C911" s="165"/>
      <c r="D911" s="165"/>
      <c r="E911" s="170"/>
      <c r="F911" s="172"/>
    </row>
    <row r="912" spans="1:6" x14ac:dyDescent="0.25">
      <c r="A912" s="165"/>
      <c r="B912" s="170"/>
      <c r="C912" s="165"/>
      <c r="D912" s="165"/>
      <c r="E912" s="170"/>
      <c r="F912" s="172"/>
    </row>
    <row r="913" spans="1:6" x14ac:dyDescent="0.25">
      <c r="A913" s="165"/>
      <c r="B913" s="170"/>
      <c r="C913" s="165"/>
      <c r="D913" s="165"/>
      <c r="E913" s="170"/>
      <c r="F913" s="172"/>
    </row>
    <row r="914" spans="1:6" x14ac:dyDescent="0.25">
      <c r="A914" s="165"/>
      <c r="B914" s="170"/>
      <c r="C914" s="165"/>
      <c r="D914" s="165"/>
      <c r="E914" s="170"/>
      <c r="F914" s="172"/>
    </row>
    <row r="915" spans="1:6" x14ac:dyDescent="0.25">
      <c r="A915" s="165"/>
      <c r="B915" s="170"/>
      <c r="C915" s="165"/>
      <c r="D915" s="165"/>
      <c r="E915" s="170"/>
      <c r="F915" s="172"/>
    </row>
    <row r="916" spans="1:6" x14ac:dyDescent="0.25">
      <c r="A916" s="165"/>
      <c r="B916" s="170"/>
      <c r="C916" s="165"/>
      <c r="D916" s="165"/>
      <c r="E916" s="170"/>
      <c r="F916" s="172"/>
    </row>
    <row r="917" spans="1:6" x14ac:dyDescent="0.25">
      <c r="A917" s="165"/>
      <c r="B917" s="170"/>
      <c r="C917" s="165"/>
      <c r="D917" s="165"/>
      <c r="E917" s="170"/>
      <c r="F917" s="172"/>
    </row>
    <row r="918" spans="1:6" x14ac:dyDescent="0.25">
      <c r="A918" s="165"/>
      <c r="B918" s="170"/>
      <c r="C918" s="165"/>
      <c r="D918" s="165"/>
      <c r="E918" s="170"/>
      <c r="F918" s="172"/>
    </row>
    <row r="919" spans="1:6" x14ac:dyDescent="0.25">
      <c r="A919" s="165"/>
      <c r="B919" s="170"/>
      <c r="C919" s="165"/>
      <c r="D919" s="165"/>
      <c r="E919" s="170"/>
      <c r="F919" s="172"/>
    </row>
    <row r="920" spans="1:6" x14ac:dyDescent="0.25">
      <c r="A920" s="165"/>
      <c r="B920" s="170"/>
      <c r="C920" s="165"/>
      <c r="D920" s="165"/>
      <c r="E920" s="170"/>
      <c r="F920" s="172"/>
    </row>
    <row r="921" spans="1:6" x14ac:dyDescent="0.25">
      <c r="A921" s="165"/>
      <c r="B921" s="170"/>
      <c r="C921" s="165"/>
      <c r="D921" s="165"/>
      <c r="E921" s="170"/>
      <c r="F921" s="172"/>
    </row>
    <row r="922" spans="1:6" x14ac:dyDescent="0.25">
      <c r="A922" s="165"/>
      <c r="B922" s="170"/>
      <c r="C922" s="165"/>
      <c r="D922" s="165"/>
      <c r="E922" s="170"/>
      <c r="F922" s="172"/>
    </row>
    <row r="923" spans="1:6" x14ac:dyDescent="0.25">
      <c r="A923" s="165"/>
      <c r="B923" s="170"/>
      <c r="C923" s="165"/>
      <c r="D923" s="165"/>
      <c r="E923" s="170"/>
      <c r="F923" s="172"/>
    </row>
    <row r="924" spans="1:6" x14ac:dyDescent="0.25">
      <c r="A924" s="165"/>
      <c r="B924" s="170"/>
      <c r="C924" s="165"/>
      <c r="D924" s="165"/>
      <c r="E924" s="170"/>
      <c r="F924" s="172"/>
    </row>
    <row r="925" spans="1:6" x14ac:dyDescent="0.25">
      <c r="A925" s="165"/>
      <c r="B925" s="170"/>
      <c r="C925" s="165"/>
      <c r="D925" s="165"/>
      <c r="E925" s="170"/>
      <c r="F925" s="172"/>
    </row>
    <row r="926" spans="1:6" x14ac:dyDescent="0.25">
      <c r="A926" s="165"/>
      <c r="B926" s="170"/>
      <c r="C926" s="165"/>
      <c r="D926" s="165"/>
      <c r="E926" s="170"/>
      <c r="F926" s="172"/>
    </row>
    <row r="927" spans="1:6" x14ac:dyDescent="0.25">
      <c r="A927" s="165"/>
      <c r="B927" s="170"/>
      <c r="C927" s="165"/>
      <c r="D927" s="165"/>
      <c r="E927" s="170"/>
      <c r="F927" s="172"/>
    </row>
    <row r="928" spans="1:6" x14ac:dyDescent="0.25">
      <c r="A928" s="165"/>
      <c r="B928" s="170"/>
      <c r="C928" s="165"/>
      <c r="D928" s="165"/>
      <c r="E928" s="170"/>
      <c r="F928" s="172"/>
    </row>
    <row r="929" spans="1:6" x14ac:dyDescent="0.25">
      <c r="A929" s="165"/>
      <c r="B929" s="170"/>
      <c r="C929" s="165"/>
      <c r="D929" s="165"/>
      <c r="E929" s="170"/>
      <c r="F929" s="172"/>
    </row>
    <row r="930" spans="1:6" x14ac:dyDescent="0.25">
      <c r="A930" s="165"/>
      <c r="B930" s="170"/>
      <c r="C930" s="165"/>
      <c r="D930" s="165"/>
      <c r="E930" s="170"/>
      <c r="F930" s="172"/>
    </row>
    <row r="931" spans="1:6" x14ac:dyDescent="0.25">
      <c r="A931" s="165"/>
      <c r="B931" s="170"/>
      <c r="C931" s="165"/>
      <c r="D931" s="165"/>
      <c r="E931" s="170"/>
      <c r="F931" s="172"/>
    </row>
    <row r="932" spans="1:6" x14ac:dyDescent="0.25">
      <c r="A932" s="165"/>
      <c r="B932" s="165"/>
      <c r="C932" s="165"/>
      <c r="D932" s="165"/>
      <c r="E932" s="165"/>
      <c r="F932" s="172"/>
    </row>
    <row r="933" spans="1:6" x14ac:dyDescent="0.25">
      <c r="A933" s="165"/>
      <c r="B933" s="165"/>
      <c r="C933" s="165"/>
      <c r="D933" s="165"/>
      <c r="E933" s="165"/>
      <c r="F933" s="172"/>
    </row>
    <row r="934" spans="1:6" x14ac:dyDescent="0.25">
      <c r="A934" s="165"/>
      <c r="B934" s="165"/>
      <c r="C934" s="165"/>
      <c r="D934" s="165"/>
      <c r="E934" s="165"/>
      <c r="F934" s="172"/>
    </row>
    <row r="935" spans="1:6" x14ac:dyDescent="0.25">
      <c r="A935" s="165"/>
      <c r="B935" s="165"/>
      <c r="C935" s="165"/>
      <c r="D935" s="165"/>
      <c r="E935" s="165"/>
      <c r="F935" s="172"/>
    </row>
    <row r="936" spans="1:6" x14ac:dyDescent="0.25">
      <c r="A936" s="165"/>
      <c r="B936" s="165"/>
      <c r="C936" s="165"/>
      <c r="D936" s="165"/>
      <c r="E936" s="165"/>
      <c r="F936" s="172"/>
    </row>
    <row r="937" spans="1:6" x14ac:dyDescent="0.25">
      <c r="A937" s="165"/>
      <c r="B937" s="165"/>
      <c r="C937" s="165"/>
      <c r="D937" s="165"/>
      <c r="E937" s="165"/>
      <c r="F937" s="172"/>
    </row>
    <row r="938" spans="1:6" x14ac:dyDescent="0.25">
      <c r="A938" s="165"/>
      <c r="B938" s="165"/>
      <c r="C938" s="165"/>
      <c r="D938" s="165"/>
      <c r="E938" s="165"/>
      <c r="F938" s="172"/>
    </row>
    <row r="939" spans="1:6" x14ac:dyDescent="0.25">
      <c r="A939" s="165"/>
      <c r="B939" s="165"/>
      <c r="C939" s="165"/>
      <c r="D939" s="165"/>
      <c r="E939" s="165"/>
      <c r="F939" s="172"/>
    </row>
    <row r="940" spans="1:6" x14ac:dyDescent="0.25">
      <c r="A940" s="165"/>
      <c r="B940" s="165"/>
      <c r="C940" s="165"/>
      <c r="D940" s="165"/>
      <c r="E940" s="165"/>
      <c r="F940" s="172"/>
    </row>
    <row r="941" spans="1:6" x14ac:dyDescent="0.25">
      <c r="A941" s="165"/>
      <c r="B941" s="165"/>
      <c r="C941" s="165"/>
      <c r="D941" s="165"/>
      <c r="E941" s="165"/>
      <c r="F941" s="172"/>
    </row>
    <row r="942" spans="1:6" x14ac:dyDescent="0.25">
      <c r="A942" s="165"/>
      <c r="B942" s="165"/>
      <c r="C942" s="165"/>
      <c r="D942" s="165"/>
      <c r="E942" s="165"/>
      <c r="F942" s="172"/>
    </row>
    <row r="943" spans="1:6" x14ac:dyDescent="0.25">
      <c r="A943" s="165"/>
      <c r="B943" s="165"/>
      <c r="C943" s="165"/>
      <c r="D943" s="165"/>
      <c r="E943" s="165"/>
      <c r="F943" s="172"/>
    </row>
    <row r="944" spans="1:6" x14ac:dyDescent="0.25">
      <c r="A944" s="165"/>
      <c r="B944" s="165"/>
      <c r="C944" s="165"/>
      <c r="D944" s="165"/>
      <c r="E944" s="165"/>
      <c r="F944" s="172"/>
    </row>
    <row r="945" spans="1:6" x14ac:dyDescent="0.25">
      <c r="A945" s="165"/>
      <c r="B945" s="165"/>
      <c r="C945" s="165"/>
      <c r="D945" s="165"/>
      <c r="E945" s="165"/>
      <c r="F945" s="172"/>
    </row>
    <row r="946" spans="1:6" x14ac:dyDescent="0.25">
      <c r="A946" s="165"/>
      <c r="B946" s="165"/>
      <c r="C946" s="165"/>
      <c r="D946" s="165"/>
      <c r="E946" s="165"/>
      <c r="F946" s="172"/>
    </row>
    <row r="947" spans="1:6" x14ac:dyDescent="0.25">
      <c r="A947" s="165"/>
      <c r="B947" s="165"/>
      <c r="C947" s="165"/>
      <c r="D947" s="165"/>
      <c r="E947" s="165"/>
      <c r="F947" s="172"/>
    </row>
    <row r="948" spans="1:6" x14ac:dyDescent="0.25">
      <c r="A948" s="165"/>
      <c r="B948" s="165"/>
      <c r="C948" s="165"/>
      <c r="D948" s="165"/>
      <c r="E948" s="165"/>
      <c r="F948" s="172"/>
    </row>
    <row r="949" spans="1:6" x14ac:dyDescent="0.25">
      <c r="A949" s="165"/>
      <c r="B949" s="165"/>
      <c r="C949" s="165"/>
      <c r="D949" s="165"/>
      <c r="E949" s="165"/>
      <c r="F949" s="172"/>
    </row>
    <row r="950" spans="1:6" x14ac:dyDescent="0.25">
      <c r="A950" s="165"/>
      <c r="B950" s="165"/>
      <c r="C950" s="165"/>
      <c r="D950" s="165"/>
      <c r="E950" s="165"/>
      <c r="F950" s="172"/>
    </row>
    <row r="951" spans="1:6" x14ac:dyDescent="0.25">
      <c r="A951" s="165"/>
      <c r="B951" s="165"/>
      <c r="C951" s="165"/>
      <c r="D951" s="165"/>
      <c r="E951" s="165"/>
      <c r="F951" s="172"/>
    </row>
    <row r="952" spans="1:6" x14ac:dyDescent="0.25">
      <c r="A952" s="165"/>
      <c r="B952" s="165"/>
      <c r="C952" s="165"/>
      <c r="D952" s="165"/>
      <c r="E952" s="165"/>
      <c r="F952" s="172"/>
    </row>
    <row r="953" spans="1:6" x14ac:dyDescent="0.25">
      <c r="A953" s="165"/>
      <c r="B953" s="165"/>
      <c r="C953" s="165"/>
      <c r="D953" s="165"/>
      <c r="E953" s="165"/>
      <c r="F953" s="172"/>
    </row>
    <row r="954" spans="1:6" x14ac:dyDescent="0.25">
      <c r="A954" s="165"/>
      <c r="B954" s="165"/>
      <c r="C954" s="165"/>
      <c r="D954" s="165"/>
      <c r="E954" s="165"/>
      <c r="F954" s="172"/>
    </row>
    <row r="955" spans="1:6" x14ac:dyDescent="0.25">
      <c r="A955" s="165"/>
      <c r="B955" s="165"/>
      <c r="C955" s="165"/>
      <c r="D955" s="165"/>
      <c r="E955" s="165"/>
      <c r="F955" s="172"/>
    </row>
    <row r="956" spans="1:6" x14ac:dyDescent="0.25">
      <c r="A956" s="165"/>
      <c r="B956" s="165"/>
      <c r="C956" s="165"/>
      <c r="D956" s="165"/>
      <c r="E956" s="165"/>
      <c r="F956" s="172"/>
    </row>
    <row r="957" spans="1:6" x14ac:dyDescent="0.25">
      <c r="A957" s="165"/>
      <c r="B957" s="165"/>
      <c r="C957" s="165"/>
      <c r="D957" s="165"/>
      <c r="E957" s="165"/>
      <c r="F957" s="172"/>
    </row>
    <row r="958" spans="1:6" x14ac:dyDescent="0.25">
      <c r="A958" s="165"/>
      <c r="B958" s="165"/>
      <c r="C958" s="165"/>
      <c r="D958" s="165"/>
      <c r="E958" s="165"/>
      <c r="F958" s="172"/>
    </row>
    <row r="959" spans="1:6" x14ac:dyDescent="0.25">
      <c r="A959" s="165"/>
      <c r="B959" s="165"/>
      <c r="C959" s="165"/>
      <c r="D959" s="165"/>
      <c r="E959" s="165"/>
      <c r="F959" s="172"/>
    </row>
    <row r="960" spans="1:6" x14ac:dyDescent="0.25">
      <c r="A960" s="165"/>
      <c r="B960" s="165"/>
      <c r="C960" s="165"/>
      <c r="D960" s="165"/>
      <c r="E960" s="165"/>
      <c r="F960" s="172"/>
    </row>
    <row r="961" spans="1:6" x14ac:dyDescent="0.25">
      <c r="A961" s="165"/>
      <c r="B961" s="165"/>
      <c r="C961" s="165"/>
      <c r="D961" s="165"/>
      <c r="E961" s="165"/>
      <c r="F961" s="172"/>
    </row>
    <row r="962" spans="1:6" x14ac:dyDescent="0.25">
      <c r="A962" s="165"/>
      <c r="B962" s="165"/>
      <c r="C962" s="165"/>
      <c r="D962" s="165"/>
      <c r="E962" s="165"/>
      <c r="F962" s="172"/>
    </row>
    <row r="963" spans="1:6" x14ac:dyDescent="0.25">
      <c r="A963" s="165"/>
      <c r="B963" s="165"/>
      <c r="C963" s="165"/>
      <c r="D963" s="165"/>
      <c r="E963" s="165"/>
      <c r="F963" s="172"/>
    </row>
    <row r="964" spans="1:6" x14ac:dyDescent="0.25">
      <c r="A964" s="165"/>
      <c r="B964" s="165"/>
      <c r="C964" s="165"/>
      <c r="D964" s="165"/>
      <c r="E964" s="165"/>
      <c r="F964" s="172"/>
    </row>
    <row r="965" spans="1:6" x14ac:dyDescent="0.25">
      <c r="A965" s="165"/>
      <c r="B965" s="165"/>
      <c r="C965" s="165"/>
      <c r="D965" s="165"/>
      <c r="E965" s="165"/>
      <c r="F965" s="172"/>
    </row>
    <row r="966" spans="1:6" x14ac:dyDescent="0.25">
      <c r="A966" s="165"/>
      <c r="B966" s="165"/>
      <c r="C966" s="165"/>
      <c r="D966" s="165"/>
      <c r="E966" s="165"/>
      <c r="F966" s="172"/>
    </row>
    <row r="967" spans="1:6" x14ac:dyDescent="0.25">
      <c r="A967" s="165"/>
      <c r="B967" s="165"/>
      <c r="C967" s="165"/>
      <c r="D967" s="165"/>
      <c r="E967" s="165"/>
      <c r="F967" s="172"/>
    </row>
    <row r="968" spans="1:6" x14ac:dyDescent="0.25">
      <c r="A968" s="165"/>
      <c r="B968" s="165"/>
      <c r="C968" s="165"/>
      <c r="D968" s="165"/>
      <c r="E968" s="165"/>
      <c r="F968" s="172"/>
    </row>
    <row r="969" spans="1:6" x14ac:dyDescent="0.25">
      <c r="A969" s="165"/>
      <c r="B969" s="165"/>
      <c r="C969" s="165"/>
      <c r="D969" s="165"/>
      <c r="E969" s="165"/>
      <c r="F969" s="172"/>
    </row>
    <row r="970" spans="1:6" x14ac:dyDescent="0.25">
      <c r="A970" s="165"/>
      <c r="B970" s="165"/>
      <c r="C970" s="165"/>
      <c r="D970" s="165"/>
      <c r="E970" s="165"/>
      <c r="F970" s="172"/>
    </row>
    <row r="971" spans="1:6" x14ac:dyDescent="0.25">
      <c r="A971" s="165"/>
      <c r="B971" s="165"/>
      <c r="C971" s="165"/>
      <c r="D971" s="165"/>
      <c r="E971" s="165"/>
      <c r="F971" s="172"/>
    </row>
    <row r="972" spans="1:6" x14ac:dyDescent="0.25">
      <c r="A972" s="165"/>
      <c r="B972" s="165"/>
      <c r="C972" s="165"/>
      <c r="D972" s="165"/>
      <c r="E972" s="165"/>
      <c r="F972" s="172"/>
    </row>
    <row r="973" spans="1:6" x14ac:dyDescent="0.25">
      <c r="A973" s="165"/>
      <c r="B973" s="165"/>
      <c r="C973" s="165"/>
      <c r="D973" s="165"/>
      <c r="E973" s="165"/>
      <c r="F973" s="172"/>
    </row>
    <row r="974" spans="1:6" x14ac:dyDescent="0.25">
      <c r="A974" s="165"/>
      <c r="B974" s="165"/>
      <c r="C974" s="165"/>
      <c r="D974" s="165"/>
      <c r="E974" s="165"/>
      <c r="F974" s="172"/>
    </row>
    <row r="975" spans="1:6" x14ac:dyDescent="0.25">
      <c r="A975" s="165"/>
      <c r="B975" s="165"/>
      <c r="C975" s="165"/>
      <c r="D975" s="165"/>
      <c r="E975" s="165"/>
      <c r="F975" s="172"/>
    </row>
    <row r="976" spans="1:6" x14ac:dyDescent="0.25">
      <c r="A976" s="165"/>
      <c r="B976" s="165"/>
      <c r="C976" s="165"/>
      <c r="D976" s="165"/>
      <c r="E976" s="165"/>
      <c r="F976" s="172"/>
    </row>
    <row r="977" spans="1:6" x14ac:dyDescent="0.25">
      <c r="A977" s="165"/>
      <c r="B977" s="165"/>
      <c r="C977" s="165"/>
      <c r="D977" s="165"/>
      <c r="E977" s="165"/>
      <c r="F977" s="172"/>
    </row>
    <row r="978" spans="1:6" x14ac:dyDescent="0.25">
      <c r="A978" s="165"/>
      <c r="B978" s="165"/>
      <c r="C978" s="165"/>
      <c r="D978" s="165"/>
      <c r="E978" s="165"/>
      <c r="F978" s="172"/>
    </row>
    <row r="979" spans="1:6" x14ac:dyDescent="0.25">
      <c r="A979" s="165"/>
      <c r="B979" s="165"/>
      <c r="C979" s="165"/>
      <c r="D979" s="165"/>
      <c r="E979" s="165"/>
      <c r="F979" s="172"/>
    </row>
    <row r="980" spans="1:6" x14ac:dyDescent="0.25">
      <c r="A980" s="165"/>
      <c r="B980" s="165"/>
      <c r="C980" s="165"/>
      <c r="D980" s="165"/>
      <c r="E980" s="165"/>
      <c r="F980" s="172"/>
    </row>
    <row r="981" spans="1:6" x14ac:dyDescent="0.25">
      <c r="A981" s="165"/>
      <c r="B981" s="165"/>
      <c r="C981" s="165"/>
      <c r="D981" s="165"/>
      <c r="E981" s="165"/>
      <c r="F981" s="172"/>
    </row>
    <row r="982" spans="1:6" x14ac:dyDescent="0.25">
      <c r="A982" s="165"/>
      <c r="B982" s="165"/>
      <c r="C982" s="165"/>
      <c r="D982" s="165"/>
      <c r="E982" s="165"/>
      <c r="F982" s="172"/>
    </row>
    <row r="983" spans="1:6" x14ac:dyDescent="0.25">
      <c r="A983" s="165"/>
      <c r="B983" s="165"/>
      <c r="C983" s="165"/>
      <c r="D983" s="165"/>
      <c r="E983" s="165"/>
      <c r="F983" s="172"/>
    </row>
    <row r="984" spans="1:6" x14ac:dyDescent="0.25">
      <c r="A984" s="165"/>
      <c r="B984" s="165"/>
      <c r="C984" s="165"/>
      <c r="D984" s="165"/>
      <c r="E984" s="165"/>
      <c r="F984" s="172"/>
    </row>
    <row r="985" spans="1:6" x14ac:dyDescent="0.25">
      <c r="A985" s="165"/>
      <c r="B985" s="165"/>
      <c r="C985" s="165"/>
      <c r="D985" s="165"/>
      <c r="E985" s="165"/>
      <c r="F985" s="172"/>
    </row>
    <row r="986" spans="1:6" x14ac:dyDescent="0.25">
      <c r="A986" s="165"/>
      <c r="B986" s="165"/>
      <c r="C986" s="165"/>
      <c r="D986" s="165"/>
      <c r="E986" s="165"/>
      <c r="F986" s="172"/>
    </row>
    <row r="987" spans="1:6" x14ac:dyDescent="0.25">
      <c r="A987" s="165"/>
      <c r="B987" s="165"/>
      <c r="C987" s="165"/>
      <c r="D987" s="165"/>
      <c r="E987" s="165"/>
      <c r="F987" s="172"/>
    </row>
    <row r="988" spans="1:6" x14ac:dyDescent="0.25">
      <c r="A988" s="165"/>
      <c r="B988" s="165"/>
      <c r="C988" s="165"/>
      <c r="D988" s="165"/>
      <c r="E988" s="165"/>
      <c r="F988" s="172"/>
    </row>
    <row r="989" spans="1:6" x14ac:dyDescent="0.25">
      <c r="A989" s="165"/>
      <c r="B989" s="165"/>
      <c r="C989" s="165"/>
      <c r="D989" s="165"/>
      <c r="E989" s="165"/>
      <c r="F989" s="172"/>
    </row>
    <row r="990" spans="1:6" x14ac:dyDescent="0.25">
      <c r="A990" s="165"/>
      <c r="B990" s="165"/>
      <c r="C990" s="165"/>
      <c r="D990" s="165"/>
      <c r="E990" s="165"/>
      <c r="F990" s="172"/>
    </row>
    <row r="991" spans="1:6" x14ac:dyDescent="0.25">
      <c r="A991" s="165"/>
      <c r="B991" s="165"/>
      <c r="C991" s="165"/>
      <c r="D991" s="165"/>
      <c r="E991" s="165"/>
      <c r="F991" s="172"/>
    </row>
    <row r="992" spans="1:6" x14ac:dyDescent="0.25">
      <c r="A992" s="165"/>
      <c r="B992" s="165"/>
      <c r="C992" s="165"/>
      <c r="D992" s="165"/>
      <c r="E992" s="165"/>
      <c r="F992" s="172"/>
    </row>
    <row r="993" spans="1:6" x14ac:dyDescent="0.25">
      <c r="A993" s="165"/>
      <c r="B993" s="165"/>
      <c r="C993" s="165"/>
      <c r="D993" s="165"/>
      <c r="E993" s="165"/>
      <c r="F993" s="172"/>
    </row>
    <row r="994" spans="1:6" x14ac:dyDescent="0.25">
      <c r="A994" s="165"/>
      <c r="B994" s="165"/>
      <c r="C994" s="165"/>
      <c r="D994" s="165"/>
      <c r="E994" s="165"/>
      <c r="F994" s="172"/>
    </row>
    <row r="995" spans="1:6" x14ac:dyDescent="0.25">
      <c r="A995" s="165"/>
      <c r="B995" s="165"/>
      <c r="C995" s="165"/>
      <c r="D995" s="165"/>
      <c r="E995" s="165"/>
      <c r="F995" s="172"/>
    </row>
    <row r="996" spans="1:6" x14ac:dyDescent="0.25">
      <c r="A996" s="165"/>
      <c r="B996" s="165"/>
      <c r="C996" s="165"/>
      <c r="D996" s="165"/>
      <c r="E996" s="165"/>
      <c r="F996" s="172"/>
    </row>
    <row r="997" spans="1:6" x14ac:dyDescent="0.25">
      <c r="A997" s="165"/>
      <c r="B997" s="165"/>
      <c r="C997" s="165"/>
      <c r="D997" s="165"/>
      <c r="E997" s="165"/>
      <c r="F997" s="172"/>
    </row>
    <row r="998" spans="1:6" x14ac:dyDescent="0.25">
      <c r="A998" s="165"/>
      <c r="B998" s="165"/>
      <c r="C998" s="165"/>
      <c r="D998" s="165"/>
      <c r="E998" s="165"/>
      <c r="F998" s="172"/>
    </row>
    <row r="999" spans="1:6" x14ac:dyDescent="0.25">
      <c r="A999" s="165"/>
      <c r="B999" s="165"/>
      <c r="C999" s="165"/>
      <c r="D999" s="165"/>
      <c r="E999" s="165"/>
      <c r="F999" s="172"/>
    </row>
    <row r="1000" spans="1:6" x14ac:dyDescent="0.25">
      <c r="A1000" s="165"/>
      <c r="B1000" s="165"/>
      <c r="C1000" s="165"/>
      <c r="D1000" s="165"/>
      <c r="E1000" s="165"/>
      <c r="F1000" s="172"/>
    </row>
    <row r="1001" spans="1:6" x14ac:dyDescent="0.25">
      <c r="A1001" s="165"/>
      <c r="B1001" s="165"/>
      <c r="C1001" s="165"/>
      <c r="D1001" s="165"/>
      <c r="E1001" s="165"/>
      <c r="F1001" s="172"/>
    </row>
    <row r="1002" spans="1:6" x14ac:dyDescent="0.25">
      <c r="A1002" s="165"/>
      <c r="B1002" s="165"/>
      <c r="C1002" s="165"/>
      <c r="D1002" s="165"/>
      <c r="E1002" s="165"/>
      <c r="F1002" s="172"/>
    </row>
    <row r="1003" spans="1:6" x14ac:dyDescent="0.25">
      <c r="A1003" s="165"/>
      <c r="B1003" s="165"/>
      <c r="C1003" s="165"/>
      <c r="D1003" s="165"/>
      <c r="E1003" s="165"/>
      <c r="F1003" s="172"/>
    </row>
    <row r="1004" spans="1:6" x14ac:dyDescent="0.25">
      <c r="A1004" s="165"/>
      <c r="B1004" s="165"/>
      <c r="C1004" s="165"/>
      <c r="D1004" s="165"/>
      <c r="E1004" s="165"/>
      <c r="F1004" s="172"/>
    </row>
    <row r="1005" spans="1:6" x14ac:dyDescent="0.25">
      <c r="A1005" s="165"/>
      <c r="B1005" s="165"/>
      <c r="C1005" s="165"/>
      <c r="D1005" s="165"/>
      <c r="E1005" s="165"/>
      <c r="F1005" s="172"/>
    </row>
    <row r="1006" spans="1:6" x14ac:dyDescent="0.25">
      <c r="A1006" s="165"/>
      <c r="B1006" s="165"/>
      <c r="C1006" s="165"/>
      <c r="D1006" s="165"/>
      <c r="E1006" s="165"/>
      <c r="F1006" s="172"/>
    </row>
    <row r="1007" spans="1:6" x14ac:dyDescent="0.25">
      <c r="A1007" s="165"/>
      <c r="B1007" s="165"/>
      <c r="C1007" s="165"/>
      <c r="D1007" s="165"/>
      <c r="E1007" s="165"/>
      <c r="F1007" s="172"/>
    </row>
    <row r="1008" spans="1:6" x14ac:dyDescent="0.25">
      <c r="A1008" s="165"/>
      <c r="B1008" s="165"/>
      <c r="C1008" s="165"/>
      <c r="D1008" s="165"/>
      <c r="E1008" s="165"/>
      <c r="F1008" s="172"/>
    </row>
    <row r="1009" spans="1:6" x14ac:dyDescent="0.25">
      <c r="A1009" s="165"/>
      <c r="B1009" s="165"/>
      <c r="C1009" s="165"/>
      <c r="D1009" s="165"/>
      <c r="E1009" s="165"/>
      <c r="F1009" s="172"/>
    </row>
    <row r="1010" spans="1:6" x14ac:dyDescent="0.25">
      <c r="A1010" s="165"/>
      <c r="B1010" s="165"/>
      <c r="C1010" s="165"/>
      <c r="D1010" s="165"/>
      <c r="E1010" s="165"/>
      <c r="F1010" s="172"/>
    </row>
    <row r="1011" spans="1:6" x14ac:dyDescent="0.25">
      <c r="A1011" s="165"/>
      <c r="B1011" s="165"/>
      <c r="C1011" s="165"/>
      <c r="D1011" s="165"/>
      <c r="E1011" s="165"/>
      <c r="F1011" s="172"/>
    </row>
    <row r="1012" spans="1:6" x14ac:dyDescent="0.25">
      <c r="A1012" s="165"/>
      <c r="B1012" s="165"/>
      <c r="C1012" s="165"/>
      <c r="D1012" s="165"/>
      <c r="E1012" s="165"/>
      <c r="F1012" s="172"/>
    </row>
    <row r="1013" spans="1:6" x14ac:dyDescent="0.25">
      <c r="A1013" s="165"/>
      <c r="B1013" s="165"/>
      <c r="C1013" s="165"/>
      <c r="D1013" s="165"/>
      <c r="E1013" s="165"/>
      <c r="F1013" s="172"/>
    </row>
    <row r="1014" spans="1:6" x14ac:dyDescent="0.25">
      <c r="A1014" s="165"/>
      <c r="B1014" s="165"/>
      <c r="C1014" s="165"/>
      <c r="D1014" s="165"/>
      <c r="E1014" s="165"/>
      <c r="F1014" s="172"/>
    </row>
    <row r="1015" spans="1:6" x14ac:dyDescent="0.25">
      <c r="A1015" s="165"/>
      <c r="B1015" s="165"/>
      <c r="C1015" s="165"/>
      <c r="D1015" s="165"/>
      <c r="E1015" s="165"/>
      <c r="F1015" s="172"/>
    </row>
    <row r="1016" spans="1:6" x14ac:dyDescent="0.25">
      <c r="A1016" s="165"/>
      <c r="B1016" s="165"/>
      <c r="C1016" s="165"/>
      <c r="D1016" s="165"/>
      <c r="E1016" s="165"/>
      <c r="F1016" s="172"/>
    </row>
    <row r="1017" spans="1:6" x14ac:dyDescent="0.25">
      <c r="A1017" s="165"/>
      <c r="B1017" s="165"/>
      <c r="C1017" s="165"/>
      <c r="D1017" s="165"/>
      <c r="E1017" s="165"/>
      <c r="F1017" s="172"/>
    </row>
    <row r="1018" spans="1:6" x14ac:dyDescent="0.25">
      <c r="A1018" s="165"/>
      <c r="B1018" s="165"/>
      <c r="C1018" s="165"/>
      <c r="D1018" s="165"/>
      <c r="E1018" s="165"/>
      <c r="F1018" s="172"/>
    </row>
    <row r="1019" spans="1:6" x14ac:dyDescent="0.25">
      <c r="A1019" s="165"/>
      <c r="B1019" s="165"/>
      <c r="C1019" s="165"/>
      <c r="D1019" s="165"/>
      <c r="E1019" s="165"/>
      <c r="F1019" s="172"/>
    </row>
    <row r="1020" spans="1:6" x14ac:dyDescent="0.25">
      <c r="A1020" s="165"/>
      <c r="B1020" s="165"/>
      <c r="C1020" s="165"/>
      <c r="D1020" s="165"/>
      <c r="E1020" s="165"/>
      <c r="F1020" s="172"/>
    </row>
    <row r="1021" spans="1:6" x14ac:dyDescent="0.25">
      <c r="A1021" s="165"/>
      <c r="B1021" s="165"/>
      <c r="C1021" s="165"/>
      <c r="D1021" s="165"/>
      <c r="E1021" s="165"/>
      <c r="F1021" s="172"/>
    </row>
    <row r="1022" spans="1:6" x14ac:dyDescent="0.25">
      <c r="A1022" s="165"/>
      <c r="B1022" s="165"/>
      <c r="C1022" s="165"/>
      <c r="D1022" s="165"/>
      <c r="E1022" s="165"/>
      <c r="F1022" s="172"/>
    </row>
    <row r="1023" spans="1:6" x14ac:dyDescent="0.25">
      <c r="A1023" s="165"/>
      <c r="B1023" s="165"/>
      <c r="C1023" s="165"/>
      <c r="D1023" s="165"/>
      <c r="E1023" s="165"/>
      <c r="F1023" s="172"/>
    </row>
    <row r="1024" spans="1:6" x14ac:dyDescent="0.25">
      <c r="A1024" s="165"/>
      <c r="B1024" s="165"/>
      <c r="C1024" s="165"/>
      <c r="D1024" s="165"/>
      <c r="E1024" s="165"/>
      <c r="F1024" s="172"/>
    </row>
    <row r="1025" spans="1:6" x14ac:dyDescent="0.25">
      <c r="A1025" s="165"/>
      <c r="B1025" s="165"/>
      <c r="C1025" s="165"/>
      <c r="D1025" s="165"/>
      <c r="E1025" s="165"/>
      <c r="F1025" s="172"/>
    </row>
    <row r="1026" spans="1:6" x14ac:dyDescent="0.25">
      <c r="A1026" s="165"/>
      <c r="B1026" s="165"/>
      <c r="C1026" s="165"/>
      <c r="D1026" s="165"/>
      <c r="E1026" s="165"/>
      <c r="F1026" s="172"/>
    </row>
    <row r="1027" spans="1:6" x14ac:dyDescent="0.25">
      <c r="A1027" s="165"/>
      <c r="B1027" s="165"/>
      <c r="C1027" s="165"/>
      <c r="D1027" s="165"/>
      <c r="E1027" s="165"/>
      <c r="F1027" s="172"/>
    </row>
    <row r="1028" spans="1:6" x14ac:dyDescent="0.25">
      <c r="A1028" s="165"/>
      <c r="B1028" s="165"/>
      <c r="C1028" s="165"/>
      <c r="D1028" s="165"/>
      <c r="E1028" s="165"/>
      <c r="F1028" s="172"/>
    </row>
    <row r="1029" spans="1:6" x14ac:dyDescent="0.25">
      <c r="A1029" s="165"/>
      <c r="B1029" s="165"/>
      <c r="C1029" s="165"/>
      <c r="D1029" s="165"/>
      <c r="E1029" s="165"/>
      <c r="F1029" s="172"/>
    </row>
    <row r="1030" spans="1:6" x14ac:dyDescent="0.25">
      <c r="A1030" s="165"/>
      <c r="B1030" s="165"/>
      <c r="C1030" s="165"/>
      <c r="D1030" s="165"/>
      <c r="E1030" s="165"/>
      <c r="F1030" s="172"/>
    </row>
    <row r="1031" spans="1:6" x14ac:dyDescent="0.25">
      <c r="A1031" s="165"/>
      <c r="B1031" s="165"/>
      <c r="C1031" s="165"/>
      <c r="D1031" s="165"/>
      <c r="E1031" s="165"/>
      <c r="F1031" s="172"/>
    </row>
    <row r="1032" spans="1:6" x14ac:dyDescent="0.25">
      <c r="A1032" s="165"/>
      <c r="B1032" s="165"/>
      <c r="C1032" s="165"/>
      <c r="D1032" s="165"/>
      <c r="E1032" s="165"/>
      <c r="F1032" s="172"/>
    </row>
    <row r="1033" spans="1:6" x14ac:dyDescent="0.25">
      <c r="A1033" s="165"/>
      <c r="B1033" s="165"/>
      <c r="C1033" s="165"/>
      <c r="D1033" s="165"/>
      <c r="E1033" s="165"/>
      <c r="F1033" s="172"/>
    </row>
    <row r="1034" spans="1:6" x14ac:dyDescent="0.25">
      <c r="A1034" s="165"/>
      <c r="B1034" s="165"/>
      <c r="C1034" s="165"/>
      <c r="D1034" s="165"/>
      <c r="E1034" s="165"/>
      <c r="F1034" s="172"/>
    </row>
    <row r="1035" spans="1:6" x14ac:dyDescent="0.25">
      <c r="A1035" s="165"/>
      <c r="B1035" s="165"/>
      <c r="C1035" s="165"/>
      <c r="D1035" s="165"/>
      <c r="E1035" s="165"/>
      <c r="F1035" s="172"/>
    </row>
    <row r="1036" spans="1:6" x14ac:dyDescent="0.25">
      <c r="A1036" s="165"/>
      <c r="B1036" s="165"/>
      <c r="C1036" s="165"/>
      <c r="D1036" s="165"/>
      <c r="E1036" s="165"/>
      <c r="F1036" s="172"/>
    </row>
    <row r="1037" spans="1:6" x14ac:dyDescent="0.25">
      <c r="A1037" s="165"/>
      <c r="B1037" s="165"/>
      <c r="C1037" s="165"/>
      <c r="D1037" s="165"/>
      <c r="E1037" s="165"/>
      <c r="F1037" s="172"/>
    </row>
    <row r="1038" spans="1:6" x14ac:dyDescent="0.25">
      <c r="A1038" s="165"/>
      <c r="B1038" s="165"/>
      <c r="C1038" s="165"/>
      <c r="D1038" s="165"/>
      <c r="E1038" s="165"/>
      <c r="F1038" s="172"/>
    </row>
    <row r="1039" spans="1:6" x14ac:dyDescent="0.25">
      <c r="A1039" s="165"/>
      <c r="B1039" s="165"/>
      <c r="C1039" s="165"/>
      <c r="D1039" s="165"/>
      <c r="E1039" s="165"/>
      <c r="F1039" s="172"/>
    </row>
    <row r="1040" spans="1:6" x14ac:dyDescent="0.25">
      <c r="A1040" s="165"/>
      <c r="B1040" s="165"/>
      <c r="C1040" s="165"/>
      <c r="D1040" s="165"/>
      <c r="E1040" s="165"/>
      <c r="F1040" s="172"/>
    </row>
    <row r="1041" spans="1:6" x14ac:dyDescent="0.25">
      <c r="A1041" s="165"/>
      <c r="B1041" s="165"/>
      <c r="C1041" s="165"/>
      <c r="D1041" s="165"/>
      <c r="E1041" s="165"/>
      <c r="F1041" s="172"/>
    </row>
    <row r="1042" spans="1:6" x14ac:dyDescent="0.25">
      <c r="A1042" s="165"/>
      <c r="B1042" s="165"/>
      <c r="C1042" s="165"/>
      <c r="D1042" s="165"/>
      <c r="E1042" s="165"/>
      <c r="F1042" s="172"/>
    </row>
    <row r="1043" spans="1:6" x14ac:dyDescent="0.25">
      <c r="A1043" s="165"/>
      <c r="B1043" s="165"/>
      <c r="C1043" s="165"/>
      <c r="D1043" s="165"/>
      <c r="E1043" s="165"/>
      <c r="F1043" s="172"/>
    </row>
    <row r="1044" spans="1:6" x14ac:dyDescent="0.25">
      <c r="A1044" s="165"/>
      <c r="B1044" s="165"/>
      <c r="C1044" s="165"/>
      <c r="D1044" s="165"/>
      <c r="E1044" s="165"/>
      <c r="F1044" s="172"/>
    </row>
    <row r="1045" spans="1:6" x14ac:dyDescent="0.25">
      <c r="A1045" s="165"/>
      <c r="B1045" s="165"/>
      <c r="C1045" s="165"/>
      <c r="D1045" s="165"/>
      <c r="E1045" s="165"/>
      <c r="F1045" s="172"/>
    </row>
    <row r="1046" spans="1:6" x14ac:dyDescent="0.25">
      <c r="A1046" s="165"/>
      <c r="B1046" s="165"/>
      <c r="C1046" s="165"/>
      <c r="D1046" s="165"/>
      <c r="E1046" s="165"/>
      <c r="F1046" s="172"/>
    </row>
    <row r="1047" spans="1:6" x14ac:dyDescent="0.25">
      <c r="A1047" s="165"/>
      <c r="B1047" s="165"/>
      <c r="C1047" s="165"/>
      <c r="D1047" s="165"/>
      <c r="E1047" s="165"/>
      <c r="F1047" s="172"/>
    </row>
    <row r="1048" spans="1:6" x14ac:dyDescent="0.25">
      <c r="A1048" s="165"/>
      <c r="B1048" s="165"/>
      <c r="C1048" s="165"/>
      <c r="D1048" s="165"/>
      <c r="E1048" s="165"/>
      <c r="F1048" s="172"/>
    </row>
    <row r="1049" spans="1:6" x14ac:dyDescent="0.25">
      <c r="A1049" s="165"/>
      <c r="B1049" s="165"/>
      <c r="C1049" s="165"/>
      <c r="D1049" s="165"/>
      <c r="E1049" s="165"/>
      <c r="F1049" s="172"/>
    </row>
    <row r="1050" spans="1:6" x14ac:dyDescent="0.25">
      <c r="A1050" s="165"/>
      <c r="B1050" s="165"/>
      <c r="C1050" s="165"/>
      <c r="D1050" s="165"/>
      <c r="E1050" s="165"/>
      <c r="F1050" s="172"/>
    </row>
    <row r="1051" spans="1:6" x14ac:dyDescent="0.25">
      <c r="A1051" s="165"/>
      <c r="B1051" s="165"/>
      <c r="C1051" s="165"/>
      <c r="D1051" s="165"/>
      <c r="E1051" s="165"/>
      <c r="F1051" s="172"/>
    </row>
    <row r="1052" spans="1:6" x14ac:dyDescent="0.25">
      <c r="A1052" s="165"/>
      <c r="B1052" s="165"/>
      <c r="C1052" s="165"/>
      <c r="D1052" s="165"/>
      <c r="E1052" s="165"/>
      <c r="F1052" s="172"/>
    </row>
    <row r="1053" spans="1:6" x14ac:dyDescent="0.25">
      <c r="A1053" s="165"/>
      <c r="B1053" s="165"/>
      <c r="C1053" s="165"/>
      <c r="D1053" s="165"/>
      <c r="E1053" s="165"/>
      <c r="F1053" s="172"/>
    </row>
    <row r="1054" spans="1:6" x14ac:dyDescent="0.25">
      <c r="A1054" s="165"/>
      <c r="B1054" s="165"/>
      <c r="C1054" s="165"/>
      <c r="D1054" s="165"/>
      <c r="E1054" s="165"/>
      <c r="F1054" s="172"/>
    </row>
    <row r="1055" spans="1:6" x14ac:dyDescent="0.25">
      <c r="A1055" s="165"/>
      <c r="B1055" s="165"/>
      <c r="C1055" s="165"/>
      <c r="D1055" s="165"/>
      <c r="E1055" s="165"/>
      <c r="F1055" s="172"/>
    </row>
    <row r="1056" spans="1:6" x14ac:dyDescent="0.25">
      <c r="A1056" s="165"/>
      <c r="B1056" s="165"/>
      <c r="C1056" s="165"/>
      <c r="D1056" s="165"/>
      <c r="E1056" s="165"/>
      <c r="F1056" s="172"/>
    </row>
    <row r="1057" spans="1:6" x14ac:dyDescent="0.25">
      <c r="A1057" s="165"/>
      <c r="B1057" s="165"/>
      <c r="C1057" s="165"/>
      <c r="D1057" s="165"/>
      <c r="E1057" s="165"/>
      <c r="F1057" s="172"/>
    </row>
    <row r="1058" spans="1:6" x14ac:dyDescent="0.25">
      <c r="A1058" s="165"/>
      <c r="B1058" s="165"/>
      <c r="C1058" s="165"/>
      <c r="D1058" s="165"/>
      <c r="E1058" s="165"/>
      <c r="F1058" s="172"/>
    </row>
    <row r="1059" spans="1:6" x14ac:dyDescent="0.25">
      <c r="A1059" s="165"/>
      <c r="B1059" s="165"/>
      <c r="C1059" s="165"/>
      <c r="D1059" s="165"/>
      <c r="E1059" s="165"/>
      <c r="F1059" s="172"/>
    </row>
    <row r="1060" spans="1:6" x14ac:dyDescent="0.25">
      <c r="A1060" s="165"/>
      <c r="B1060" s="165"/>
      <c r="C1060" s="165"/>
      <c r="D1060" s="165"/>
      <c r="E1060" s="165"/>
      <c r="F1060" s="172"/>
    </row>
    <row r="1061" spans="1:6" x14ac:dyDescent="0.25">
      <c r="A1061" s="165"/>
      <c r="B1061" s="165"/>
      <c r="C1061" s="165"/>
      <c r="D1061" s="165"/>
      <c r="E1061" s="165"/>
      <c r="F1061" s="172"/>
    </row>
    <row r="1062" spans="1:6" x14ac:dyDescent="0.25">
      <c r="A1062" s="165"/>
      <c r="B1062" s="165"/>
      <c r="C1062" s="165"/>
      <c r="D1062" s="165"/>
      <c r="E1062" s="165"/>
      <c r="F1062" s="172"/>
    </row>
    <row r="1063" spans="1:6" x14ac:dyDescent="0.25">
      <c r="A1063" s="165"/>
      <c r="B1063" s="165"/>
      <c r="C1063" s="165"/>
      <c r="D1063" s="165"/>
      <c r="E1063" s="165"/>
      <c r="F1063" s="172"/>
    </row>
    <row r="1064" spans="1:6" x14ac:dyDescent="0.25">
      <c r="A1064" s="165"/>
      <c r="B1064" s="165"/>
      <c r="C1064" s="165"/>
      <c r="D1064" s="165"/>
      <c r="E1064" s="165"/>
      <c r="F1064" s="172"/>
    </row>
    <row r="1065" spans="1:6" x14ac:dyDescent="0.25">
      <c r="A1065" s="165"/>
      <c r="B1065" s="165"/>
      <c r="C1065" s="165"/>
      <c r="D1065" s="165"/>
      <c r="E1065" s="165"/>
      <c r="F1065" s="172"/>
    </row>
    <row r="1066" spans="1:6" x14ac:dyDescent="0.25">
      <c r="A1066" s="165"/>
      <c r="B1066" s="165"/>
      <c r="C1066" s="165"/>
      <c r="D1066" s="165"/>
      <c r="E1066" s="165"/>
      <c r="F1066" s="172"/>
    </row>
    <row r="1067" spans="1:6" x14ac:dyDescent="0.25">
      <c r="A1067" s="165"/>
      <c r="B1067" s="165"/>
      <c r="C1067" s="165"/>
      <c r="D1067" s="165"/>
      <c r="E1067" s="165"/>
      <c r="F1067" s="172"/>
    </row>
    <row r="1068" spans="1:6" x14ac:dyDescent="0.25">
      <c r="A1068" s="165"/>
      <c r="B1068" s="165"/>
      <c r="C1068" s="165"/>
      <c r="D1068" s="165"/>
      <c r="E1068" s="165"/>
      <c r="F1068" s="172"/>
    </row>
    <row r="1069" spans="1:6" x14ac:dyDescent="0.25">
      <c r="A1069" s="165"/>
      <c r="B1069" s="165"/>
      <c r="C1069" s="165"/>
      <c r="D1069" s="165"/>
      <c r="E1069" s="165"/>
      <c r="F1069" s="172"/>
    </row>
    <row r="1070" spans="1:6" x14ac:dyDescent="0.25">
      <c r="A1070" s="165"/>
      <c r="B1070" s="165"/>
      <c r="C1070" s="165"/>
      <c r="D1070" s="165"/>
      <c r="E1070" s="165"/>
      <c r="F1070" s="172"/>
    </row>
    <row r="1071" spans="1:6" x14ac:dyDescent="0.25">
      <c r="A1071" s="165"/>
      <c r="B1071" s="165"/>
      <c r="C1071" s="165"/>
      <c r="D1071" s="165"/>
      <c r="E1071" s="165"/>
      <c r="F1071" s="172"/>
    </row>
    <row r="1072" spans="1:6" x14ac:dyDescent="0.25">
      <c r="A1072" s="165"/>
      <c r="B1072" s="165"/>
      <c r="C1072" s="165"/>
      <c r="D1072" s="165"/>
      <c r="E1072" s="165"/>
      <c r="F1072" s="172"/>
    </row>
    <row r="1073" spans="1:6" x14ac:dyDescent="0.25">
      <c r="A1073" s="165"/>
      <c r="B1073" s="165"/>
      <c r="C1073" s="165"/>
      <c r="D1073" s="165"/>
      <c r="E1073" s="165"/>
      <c r="F1073" s="172"/>
    </row>
    <row r="1074" spans="1:6" x14ac:dyDescent="0.25">
      <c r="A1074" s="165"/>
      <c r="B1074" s="165"/>
      <c r="C1074" s="165"/>
      <c r="D1074" s="165"/>
      <c r="E1074" s="165"/>
      <c r="F1074" s="172"/>
    </row>
    <row r="1075" spans="1:6" x14ac:dyDescent="0.25">
      <c r="A1075" s="165"/>
      <c r="B1075" s="165"/>
      <c r="C1075" s="165"/>
      <c r="D1075" s="165"/>
      <c r="E1075" s="165"/>
      <c r="F1075" s="172"/>
    </row>
    <row r="1076" spans="1:6" x14ac:dyDescent="0.25">
      <c r="A1076" s="165"/>
      <c r="B1076" s="165"/>
      <c r="C1076" s="165"/>
      <c r="D1076" s="165"/>
      <c r="E1076" s="165"/>
      <c r="F1076" s="172"/>
    </row>
    <row r="1077" spans="1:6" x14ac:dyDescent="0.25">
      <c r="A1077" s="165"/>
      <c r="B1077" s="165"/>
      <c r="C1077" s="165"/>
      <c r="D1077" s="165"/>
      <c r="E1077" s="165"/>
      <c r="F1077" s="172"/>
    </row>
    <row r="1078" spans="1:6" x14ac:dyDescent="0.25">
      <c r="A1078" s="165"/>
      <c r="B1078" s="165"/>
      <c r="C1078" s="165"/>
      <c r="D1078" s="165"/>
      <c r="E1078" s="165"/>
      <c r="F1078" s="172"/>
    </row>
    <row r="1079" spans="1:6" x14ac:dyDescent="0.25">
      <c r="A1079" s="165"/>
      <c r="B1079" s="165"/>
      <c r="C1079" s="165"/>
      <c r="D1079" s="165"/>
      <c r="E1079" s="165"/>
      <c r="F1079" s="172"/>
    </row>
    <row r="1080" spans="1:6" x14ac:dyDescent="0.25">
      <c r="A1080" s="165"/>
      <c r="B1080" s="165"/>
      <c r="C1080" s="165"/>
      <c r="D1080" s="165"/>
      <c r="E1080" s="165"/>
      <c r="F1080" s="172"/>
    </row>
    <row r="1081" spans="1:6" x14ac:dyDescent="0.25">
      <c r="A1081" s="165"/>
      <c r="B1081" s="165"/>
      <c r="C1081" s="165"/>
      <c r="D1081" s="165"/>
      <c r="E1081" s="165"/>
      <c r="F1081" s="172"/>
    </row>
    <row r="1082" spans="1:6" x14ac:dyDescent="0.25">
      <c r="A1082" s="165"/>
      <c r="B1082" s="165"/>
      <c r="C1082" s="165"/>
      <c r="D1082" s="165"/>
      <c r="E1082" s="165"/>
      <c r="F1082" s="172"/>
    </row>
    <row r="1083" spans="1:6" x14ac:dyDescent="0.25">
      <c r="A1083" s="165"/>
      <c r="B1083" s="165"/>
      <c r="C1083" s="165"/>
      <c r="D1083" s="165"/>
      <c r="E1083" s="165"/>
      <c r="F1083" s="172"/>
    </row>
    <row r="1084" spans="1:6" x14ac:dyDescent="0.25">
      <c r="A1084" s="165"/>
      <c r="B1084" s="165"/>
      <c r="C1084" s="165"/>
      <c r="D1084" s="165"/>
      <c r="E1084" s="165"/>
      <c r="F1084" s="172"/>
    </row>
    <row r="1085" spans="1:6" x14ac:dyDescent="0.25">
      <c r="A1085" s="165"/>
      <c r="B1085" s="165"/>
      <c r="C1085" s="165"/>
      <c r="D1085" s="165"/>
      <c r="E1085" s="165"/>
      <c r="F1085" s="172"/>
    </row>
    <row r="1086" spans="1:6" x14ac:dyDescent="0.25">
      <c r="A1086" s="165"/>
      <c r="B1086" s="165"/>
      <c r="C1086" s="165"/>
      <c r="D1086" s="165"/>
      <c r="E1086" s="165"/>
      <c r="F1086" s="172"/>
    </row>
    <row r="1087" spans="1:6" x14ac:dyDescent="0.25">
      <c r="A1087" s="165"/>
      <c r="B1087" s="165"/>
      <c r="C1087" s="165"/>
      <c r="D1087" s="165"/>
      <c r="E1087" s="165"/>
      <c r="F1087" s="172"/>
    </row>
    <row r="1088" spans="1:6" x14ac:dyDescent="0.25">
      <c r="A1088" s="165"/>
      <c r="B1088" s="165"/>
      <c r="C1088" s="165"/>
      <c r="D1088" s="165"/>
      <c r="E1088" s="165"/>
      <c r="F1088" s="172"/>
    </row>
    <row r="1089" spans="1:6" x14ac:dyDescent="0.25">
      <c r="A1089" s="165"/>
      <c r="B1089" s="165"/>
      <c r="C1089" s="165"/>
      <c r="D1089" s="165"/>
      <c r="E1089" s="165"/>
      <c r="F1089" s="172"/>
    </row>
    <row r="1090" spans="1:6" x14ac:dyDescent="0.25">
      <c r="A1090" s="165"/>
      <c r="B1090" s="165"/>
      <c r="C1090" s="165"/>
      <c r="D1090" s="165"/>
      <c r="E1090" s="165"/>
      <c r="F1090" s="172"/>
    </row>
    <row r="1091" spans="1:6" x14ac:dyDescent="0.25">
      <c r="A1091" s="165"/>
      <c r="B1091" s="165"/>
      <c r="C1091" s="165"/>
      <c r="D1091" s="165"/>
      <c r="E1091" s="165"/>
      <c r="F1091" s="172"/>
    </row>
    <row r="1092" spans="1:6" x14ac:dyDescent="0.25">
      <c r="A1092" s="165"/>
      <c r="B1092" s="165"/>
      <c r="C1092" s="165"/>
      <c r="D1092" s="165"/>
      <c r="E1092" s="165"/>
      <c r="F1092" s="172"/>
    </row>
    <row r="1093" spans="1:6" x14ac:dyDescent="0.25">
      <c r="A1093" s="165"/>
      <c r="B1093" s="165"/>
      <c r="C1093" s="165"/>
      <c r="D1093" s="165"/>
      <c r="E1093" s="165"/>
      <c r="F1093" s="172"/>
    </row>
    <row r="1094" spans="1:6" x14ac:dyDescent="0.25">
      <c r="A1094" s="165"/>
      <c r="B1094" s="165"/>
      <c r="C1094" s="165"/>
      <c r="D1094" s="165"/>
      <c r="E1094" s="165"/>
      <c r="F1094" s="172"/>
    </row>
    <row r="1095" spans="1:6" x14ac:dyDescent="0.25">
      <c r="A1095" s="165"/>
      <c r="B1095" s="165"/>
      <c r="C1095" s="165"/>
      <c r="D1095" s="165"/>
      <c r="E1095" s="165"/>
      <c r="F1095" s="172"/>
    </row>
    <row r="1096" spans="1:6" x14ac:dyDescent="0.25">
      <c r="A1096" s="165"/>
      <c r="B1096" s="165"/>
      <c r="C1096" s="165"/>
      <c r="D1096" s="165"/>
      <c r="E1096" s="165"/>
      <c r="F1096" s="172"/>
    </row>
    <row r="1097" spans="1:6" x14ac:dyDescent="0.25">
      <c r="A1097" s="165"/>
      <c r="B1097" s="165"/>
      <c r="C1097" s="165"/>
      <c r="D1097" s="165"/>
      <c r="E1097" s="165"/>
      <c r="F1097" s="172"/>
    </row>
    <row r="1098" spans="1:6" x14ac:dyDescent="0.25">
      <c r="A1098" s="165"/>
      <c r="B1098" s="165"/>
      <c r="C1098" s="165"/>
      <c r="D1098" s="165"/>
      <c r="E1098" s="165"/>
      <c r="F1098" s="172"/>
    </row>
    <row r="1099" spans="1:6" x14ac:dyDescent="0.25">
      <c r="A1099" s="165"/>
      <c r="B1099" s="165"/>
      <c r="C1099" s="165"/>
      <c r="D1099" s="165"/>
      <c r="E1099" s="165"/>
      <c r="F1099" s="172"/>
    </row>
    <row r="1100" spans="1:6" x14ac:dyDescent="0.25">
      <c r="A1100" s="165"/>
      <c r="B1100" s="165"/>
      <c r="C1100" s="165"/>
      <c r="D1100" s="165"/>
      <c r="E1100" s="165"/>
      <c r="F1100" s="172"/>
    </row>
    <row r="1101" spans="1:6" x14ac:dyDescent="0.25">
      <c r="A1101" s="165"/>
      <c r="B1101" s="165"/>
      <c r="C1101" s="165"/>
      <c r="D1101" s="165"/>
      <c r="E1101" s="165"/>
      <c r="F1101" s="172"/>
    </row>
    <row r="1102" spans="1:6" x14ac:dyDescent="0.25">
      <c r="A1102" s="165"/>
      <c r="B1102" s="165"/>
      <c r="C1102" s="165"/>
      <c r="D1102" s="165"/>
      <c r="E1102" s="165"/>
      <c r="F1102" s="172"/>
    </row>
    <row r="1103" spans="1:6" x14ac:dyDescent="0.25">
      <c r="A1103" s="165"/>
      <c r="B1103" s="165"/>
      <c r="C1103" s="165"/>
      <c r="D1103" s="165"/>
      <c r="E1103" s="165"/>
      <c r="F1103" s="172"/>
    </row>
    <row r="1104" spans="1:6" x14ac:dyDescent="0.25">
      <c r="A1104" s="165"/>
      <c r="B1104" s="165"/>
      <c r="C1104" s="165"/>
      <c r="D1104" s="165"/>
      <c r="E1104" s="165"/>
      <c r="F1104" s="172"/>
    </row>
    <row r="1105" spans="1:6" x14ac:dyDescent="0.25">
      <c r="A1105" s="165"/>
      <c r="B1105" s="165"/>
      <c r="C1105" s="165"/>
      <c r="D1105" s="165"/>
      <c r="E1105" s="165"/>
      <c r="F1105" s="172"/>
    </row>
    <row r="1106" spans="1:6" x14ac:dyDescent="0.25">
      <c r="A1106" s="165"/>
      <c r="B1106" s="165"/>
      <c r="C1106" s="165"/>
      <c r="D1106" s="165"/>
      <c r="E1106" s="165"/>
      <c r="F1106" s="172"/>
    </row>
    <row r="1107" spans="1:6" x14ac:dyDescent="0.25">
      <c r="A1107" s="165"/>
      <c r="B1107" s="165"/>
      <c r="C1107" s="165"/>
      <c r="D1107" s="165"/>
      <c r="E1107" s="165"/>
      <c r="F1107" s="172"/>
    </row>
    <row r="1108" spans="1:6" x14ac:dyDescent="0.25">
      <c r="A1108" s="165"/>
      <c r="B1108" s="165"/>
      <c r="C1108" s="165"/>
      <c r="D1108" s="165"/>
      <c r="E1108" s="165"/>
      <c r="F1108" s="172"/>
    </row>
    <row r="1109" spans="1:6" x14ac:dyDescent="0.25">
      <c r="A1109" s="165"/>
      <c r="B1109" s="165"/>
      <c r="C1109" s="165"/>
      <c r="D1109" s="165"/>
      <c r="E1109" s="165"/>
      <c r="F1109" s="172"/>
    </row>
    <row r="1110" spans="1:6" x14ac:dyDescent="0.25">
      <c r="A1110" s="165"/>
      <c r="B1110" s="165"/>
      <c r="C1110" s="165"/>
      <c r="D1110" s="165"/>
      <c r="E1110" s="165"/>
      <c r="F1110" s="172"/>
    </row>
    <row r="1111" spans="1:6" x14ac:dyDescent="0.25">
      <c r="A1111" s="165"/>
      <c r="B1111" s="165"/>
      <c r="C1111" s="165"/>
      <c r="D1111" s="165"/>
      <c r="E1111" s="165"/>
      <c r="F1111" s="172"/>
    </row>
    <row r="1112" spans="1:6" x14ac:dyDescent="0.25">
      <c r="A1112" s="165"/>
      <c r="B1112" s="165"/>
      <c r="C1112" s="165"/>
      <c r="D1112" s="165"/>
      <c r="E1112" s="165"/>
      <c r="F1112" s="172"/>
    </row>
    <row r="1113" spans="1:6" x14ac:dyDescent="0.25">
      <c r="A1113" s="165"/>
      <c r="B1113" s="165"/>
      <c r="C1113" s="165"/>
      <c r="D1113" s="165"/>
      <c r="E1113" s="165"/>
      <c r="F1113" s="172"/>
    </row>
    <row r="1114" spans="1:6" x14ac:dyDescent="0.25">
      <c r="A1114" s="165"/>
      <c r="B1114" s="165"/>
      <c r="C1114" s="165"/>
      <c r="D1114" s="165"/>
      <c r="E1114" s="165"/>
      <c r="F1114" s="172"/>
    </row>
    <row r="1115" spans="1:6" x14ac:dyDescent="0.25">
      <c r="A1115" s="165"/>
      <c r="B1115" s="165"/>
      <c r="C1115" s="165"/>
      <c r="D1115" s="165"/>
      <c r="E1115" s="165"/>
      <c r="F1115" s="172"/>
    </row>
    <row r="1116" spans="1:6" x14ac:dyDescent="0.25">
      <c r="A1116" s="165"/>
      <c r="B1116" s="165"/>
      <c r="C1116" s="165"/>
      <c r="D1116" s="165"/>
      <c r="E1116" s="165"/>
      <c r="F1116" s="172"/>
    </row>
    <row r="1117" spans="1:6" x14ac:dyDescent="0.25">
      <c r="A1117" s="165"/>
      <c r="B1117" s="165"/>
      <c r="C1117" s="165"/>
      <c r="D1117" s="165"/>
      <c r="E1117" s="165"/>
      <c r="F1117" s="172"/>
    </row>
    <row r="1118" spans="1:6" x14ac:dyDescent="0.25">
      <c r="A1118" s="165"/>
      <c r="B1118" s="165"/>
      <c r="C1118" s="165"/>
      <c r="D1118" s="165"/>
      <c r="E1118" s="165"/>
      <c r="F1118" s="172"/>
    </row>
    <row r="1119" spans="1:6" x14ac:dyDescent="0.25">
      <c r="A1119" s="165"/>
      <c r="B1119" s="165"/>
      <c r="C1119" s="165"/>
      <c r="D1119" s="165"/>
      <c r="E1119" s="165"/>
      <c r="F1119" s="172"/>
    </row>
    <row r="1120" spans="1:6" x14ac:dyDescent="0.25">
      <c r="A1120" s="165"/>
      <c r="B1120" s="165"/>
      <c r="C1120" s="165"/>
      <c r="D1120" s="165"/>
      <c r="E1120" s="165"/>
      <c r="F1120" s="172"/>
    </row>
    <row r="1121" spans="1:6" x14ac:dyDescent="0.25">
      <c r="A1121" s="165"/>
      <c r="B1121" s="165"/>
      <c r="C1121" s="165"/>
      <c r="D1121" s="165"/>
      <c r="E1121" s="165"/>
      <c r="F1121" s="172"/>
    </row>
    <row r="1122" spans="1:6" x14ac:dyDescent="0.25">
      <c r="A1122" s="165"/>
      <c r="B1122" s="165"/>
      <c r="C1122" s="165"/>
      <c r="D1122" s="165"/>
      <c r="E1122" s="165"/>
      <c r="F1122" s="172"/>
    </row>
    <row r="1123" spans="1:6" x14ac:dyDescent="0.25">
      <c r="A1123" s="165"/>
      <c r="B1123" s="165"/>
      <c r="C1123" s="165"/>
      <c r="D1123" s="165"/>
      <c r="E1123" s="165"/>
      <c r="F1123" s="172"/>
    </row>
    <row r="1124" spans="1:6" x14ac:dyDescent="0.25">
      <c r="A1124" s="165"/>
      <c r="B1124" s="165"/>
      <c r="C1124" s="165"/>
      <c r="D1124" s="165"/>
      <c r="E1124" s="165"/>
      <c r="F1124" s="172"/>
    </row>
    <row r="1125" spans="1:6" x14ac:dyDescent="0.25">
      <c r="A1125" s="165"/>
      <c r="B1125" s="165"/>
      <c r="C1125" s="165"/>
      <c r="D1125" s="165"/>
      <c r="E1125" s="165"/>
      <c r="F1125" s="172"/>
    </row>
    <row r="1126" spans="1:6" x14ac:dyDescent="0.25">
      <c r="A1126" s="165"/>
      <c r="B1126" s="165"/>
      <c r="C1126" s="165"/>
      <c r="D1126" s="165"/>
      <c r="E1126" s="165"/>
      <c r="F1126" s="172"/>
    </row>
    <row r="1127" spans="1:6" x14ac:dyDescent="0.25">
      <c r="A1127" s="165"/>
      <c r="B1127" s="165"/>
      <c r="C1127" s="165"/>
      <c r="D1127" s="165"/>
      <c r="E1127" s="165"/>
      <c r="F1127" s="172"/>
    </row>
    <row r="1128" spans="1:6" x14ac:dyDescent="0.25">
      <c r="A1128" s="165"/>
      <c r="B1128" s="165"/>
      <c r="C1128" s="165"/>
      <c r="D1128" s="165"/>
      <c r="E1128" s="165"/>
      <c r="F1128" s="172"/>
    </row>
    <row r="1129" spans="1:6" x14ac:dyDescent="0.25">
      <c r="A1129" s="165"/>
      <c r="B1129" s="165"/>
      <c r="C1129" s="165"/>
      <c r="D1129" s="165"/>
      <c r="E1129" s="165"/>
      <c r="F1129" s="172"/>
    </row>
    <row r="1130" spans="1:6" x14ac:dyDescent="0.25">
      <c r="A1130" s="165"/>
      <c r="B1130" s="165"/>
      <c r="C1130" s="165"/>
      <c r="D1130" s="165"/>
      <c r="E1130" s="165"/>
      <c r="F1130" s="172"/>
    </row>
    <row r="1131" spans="1:6" x14ac:dyDescent="0.25">
      <c r="A1131" s="165"/>
      <c r="B1131" s="165"/>
      <c r="C1131" s="165"/>
      <c r="D1131" s="165"/>
      <c r="E1131" s="165"/>
      <c r="F1131" s="172"/>
    </row>
    <row r="1132" spans="1:6" x14ac:dyDescent="0.25">
      <c r="A1132" s="165"/>
      <c r="B1132" s="165"/>
      <c r="C1132" s="165"/>
      <c r="D1132" s="165"/>
      <c r="E1132" s="165"/>
      <c r="F1132" s="172"/>
    </row>
    <row r="1133" spans="1:6" x14ac:dyDescent="0.25">
      <c r="A1133" s="165"/>
      <c r="B1133" s="165"/>
      <c r="C1133" s="165"/>
      <c r="D1133" s="165"/>
      <c r="E1133" s="165"/>
      <c r="F1133" s="172"/>
    </row>
    <row r="1134" spans="1:6" x14ac:dyDescent="0.25">
      <c r="A1134" s="165"/>
      <c r="B1134" s="165"/>
      <c r="C1134" s="165"/>
      <c r="D1134" s="165"/>
      <c r="E1134" s="165"/>
      <c r="F1134" s="172"/>
    </row>
    <row r="1135" spans="1:6" x14ac:dyDescent="0.25">
      <c r="A1135" s="165"/>
      <c r="B1135" s="165"/>
      <c r="C1135" s="165"/>
      <c r="D1135" s="165"/>
      <c r="E1135" s="165"/>
      <c r="F1135" s="172"/>
    </row>
    <row r="1136" spans="1:6" x14ac:dyDescent="0.25">
      <c r="A1136" s="165"/>
      <c r="B1136" s="165"/>
      <c r="C1136" s="165"/>
      <c r="D1136" s="165"/>
      <c r="E1136" s="165"/>
      <c r="F1136" s="172"/>
    </row>
    <row r="1137" spans="1:6" x14ac:dyDescent="0.25">
      <c r="A1137" s="165"/>
      <c r="B1137" s="165"/>
      <c r="C1137" s="165"/>
      <c r="D1137" s="165"/>
      <c r="E1137" s="165"/>
      <c r="F1137" s="172"/>
    </row>
    <row r="1138" spans="1:6" x14ac:dyDescent="0.25">
      <c r="A1138" s="165"/>
      <c r="B1138" s="165"/>
      <c r="C1138" s="165"/>
      <c r="D1138" s="165"/>
      <c r="E1138" s="165"/>
      <c r="F1138" s="172"/>
    </row>
    <row r="1139" spans="1:6" x14ac:dyDescent="0.25">
      <c r="A1139" s="165"/>
      <c r="B1139" s="165"/>
      <c r="C1139" s="165"/>
      <c r="D1139" s="165"/>
      <c r="E1139" s="165"/>
      <c r="F1139" s="172"/>
    </row>
    <row r="1140" spans="1:6" x14ac:dyDescent="0.25">
      <c r="A1140" s="165"/>
      <c r="B1140" s="165"/>
      <c r="C1140" s="165"/>
      <c r="D1140" s="165"/>
      <c r="E1140" s="165"/>
      <c r="F1140" s="172"/>
    </row>
    <row r="1141" spans="1:6" x14ac:dyDescent="0.25">
      <c r="A1141" s="165"/>
      <c r="B1141" s="165"/>
      <c r="C1141" s="165"/>
      <c r="D1141" s="165"/>
      <c r="E1141" s="165"/>
      <c r="F1141" s="172"/>
    </row>
    <row r="1142" spans="1:6" x14ac:dyDescent="0.25">
      <c r="A1142" s="165"/>
      <c r="B1142" s="165"/>
      <c r="C1142" s="165"/>
      <c r="D1142" s="165"/>
      <c r="E1142" s="165"/>
      <c r="F1142" s="172"/>
    </row>
    <row r="1143" spans="1:6" x14ac:dyDescent="0.25">
      <c r="A1143" s="165"/>
      <c r="B1143" s="165"/>
      <c r="C1143" s="165"/>
      <c r="D1143" s="165"/>
      <c r="E1143" s="165"/>
      <c r="F1143" s="172"/>
    </row>
    <row r="1144" spans="1:6" x14ac:dyDescent="0.25">
      <c r="A1144" s="165"/>
      <c r="B1144" s="165"/>
      <c r="C1144" s="165"/>
      <c r="D1144" s="165"/>
      <c r="E1144" s="165"/>
      <c r="F1144" s="172"/>
    </row>
    <row r="1145" spans="1:6" x14ac:dyDescent="0.25">
      <c r="A1145" s="165"/>
      <c r="B1145" s="165"/>
      <c r="C1145" s="165"/>
      <c r="D1145" s="165"/>
      <c r="E1145" s="165"/>
      <c r="F1145" s="172"/>
    </row>
    <row r="1146" spans="1:6" x14ac:dyDescent="0.25">
      <c r="A1146" s="165"/>
      <c r="B1146" s="165"/>
      <c r="C1146" s="165"/>
      <c r="D1146" s="165"/>
      <c r="E1146" s="165"/>
      <c r="F1146" s="172"/>
    </row>
    <row r="1147" spans="1:6" x14ac:dyDescent="0.25">
      <c r="A1147" s="165"/>
      <c r="B1147" s="165"/>
      <c r="C1147" s="165"/>
      <c r="D1147" s="165"/>
      <c r="E1147" s="165"/>
      <c r="F1147" s="172"/>
    </row>
    <row r="1148" spans="1:6" x14ac:dyDescent="0.25">
      <c r="A1148" s="165"/>
      <c r="B1148" s="165"/>
      <c r="C1148" s="165"/>
      <c r="D1148" s="165"/>
      <c r="E1148" s="165"/>
      <c r="F1148" s="172"/>
    </row>
    <row r="1149" spans="1:6" x14ac:dyDescent="0.25">
      <c r="A1149" s="165"/>
      <c r="B1149" s="165"/>
      <c r="C1149" s="165"/>
      <c r="D1149" s="165"/>
      <c r="E1149" s="165"/>
      <c r="F1149" s="172"/>
    </row>
    <row r="1150" spans="1:6" x14ac:dyDescent="0.25">
      <c r="A1150" s="165"/>
      <c r="B1150" s="165"/>
      <c r="C1150" s="165"/>
      <c r="D1150" s="165"/>
      <c r="E1150" s="165"/>
      <c r="F1150" s="172"/>
    </row>
    <row r="1151" spans="1:6" x14ac:dyDescent="0.25">
      <c r="A1151" s="165"/>
      <c r="B1151" s="165"/>
      <c r="C1151" s="165"/>
      <c r="D1151" s="165"/>
      <c r="E1151" s="165"/>
      <c r="F1151" s="172"/>
    </row>
    <row r="1152" spans="1:6" x14ac:dyDescent="0.25">
      <c r="A1152" s="165"/>
      <c r="B1152" s="165"/>
      <c r="C1152" s="165"/>
      <c r="D1152" s="165"/>
      <c r="E1152" s="165"/>
      <c r="F1152" s="172"/>
    </row>
    <row r="1153" spans="1:6" x14ac:dyDescent="0.25">
      <c r="A1153" s="165"/>
      <c r="B1153" s="165"/>
      <c r="C1153" s="165"/>
      <c r="D1153" s="165"/>
      <c r="E1153" s="165"/>
      <c r="F1153" s="172"/>
    </row>
    <row r="1154" spans="1:6" x14ac:dyDescent="0.25">
      <c r="A1154" s="165"/>
      <c r="B1154" s="165"/>
      <c r="C1154" s="165"/>
      <c r="D1154" s="165"/>
      <c r="E1154" s="165"/>
      <c r="F1154" s="172"/>
    </row>
    <row r="1155" spans="1:6" x14ac:dyDescent="0.25">
      <c r="A1155" s="165"/>
      <c r="B1155" s="165"/>
      <c r="C1155" s="165"/>
      <c r="D1155" s="165"/>
      <c r="E1155" s="165"/>
      <c r="F1155" s="172"/>
    </row>
    <row r="1156" spans="1:6" x14ac:dyDescent="0.25">
      <c r="A1156" s="165"/>
      <c r="B1156" s="165"/>
      <c r="C1156" s="165"/>
      <c r="D1156" s="165"/>
      <c r="E1156" s="165"/>
      <c r="F1156" s="172"/>
    </row>
    <row r="1157" spans="1:6" x14ac:dyDescent="0.25">
      <c r="A1157" s="165"/>
      <c r="B1157" s="165"/>
      <c r="C1157" s="165"/>
      <c r="D1157" s="165"/>
      <c r="E1157" s="165"/>
      <c r="F1157" s="172"/>
    </row>
    <row r="1158" spans="1:6" x14ac:dyDescent="0.25">
      <c r="A1158" s="165"/>
      <c r="B1158" s="165"/>
      <c r="C1158" s="165"/>
      <c r="D1158" s="165"/>
      <c r="E1158" s="165"/>
      <c r="F1158" s="172"/>
    </row>
    <row r="1159" spans="1:6" x14ac:dyDescent="0.25">
      <c r="A1159" s="165"/>
      <c r="B1159" s="165"/>
      <c r="C1159" s="165"/>
      <c r="D1159" s="165"/>
      <c r="E1159" s="165"/>
      <c r="F1159" s="172"/>
    </row>
    <row r="1160" spans="1:6" x14ac:dyDescent="0.25">
      <c r="A1160" s="165"/>
      <c r="B1160" s="165"/>
      <c r="C1160" s="165"/>
      <c r="D1160" s="165"/>
      <c r="E1160" s="165"/>
      <c r="F1160" s="172"/>
    </row>
    <row r="1161" spans="1:6" x14ac:dyDescent="0.25">
      <c r="A1161" s="165"/>
      <c r="B1161" s="165"/>
      <c r="C1161" s="165"/>
      <c r="D1161" s="165"/>
      <c r="E1161" s="165"/>
      <c r="F1161" s="172"/>
    </row>
    <row r="1162" spans="1:6" x14ac:dyDescent="0.25">
      <c r="A1162" s="165"/>
      <c r="B1162" s="165"/>
      <c r="C1162" s="165"/>
      <c r="D1162" s="165"/>
      <c r="E1162" s="165"/>
      <c r="F1162" s="172"/>
    </row>
    <row r="1163" spans="1:6" x14ac:dyDescent="0.25">
      <c r="A1163" s="165"/>
      <c r="B1163" s="165"/>
      <c r="C1163" s="165"/>
      <c r="D1163" s="165"/>
      <c r="E1163" s="165"/>
      <c r="F1163" s="172"/>
    </row>
    <row r="1164" spans="1:6" x14ac:dyDescent="0.25">
      <c r="A1164" s="165"/>
      <c r="B1164" s="165"/>
      <c r="C1164" s="165"/>
      <c r="D1164" s="165"/>
      <c r="E1164" s="165"/>
      <c r="F1164" s="172"/>
    </row>
    <row r="1165" spans="1:6" x14ac:dyDescent="0.25">
      <c r="A1165" s="165"/>
      <c r="B1165" s="165"/>
      <c r="C1165" s="165"/>
      <c r="D1165" s="165"/>
      <c r="E1165" s="165"/>
      <c r="F1165" s="172"/>
    </row>
    <row r="1166" spans="1:6" x14ac:dyDescent="0.25">
      <c r="A1166" s="165"/>
      <c r="B1166" s="165"/>
      <c r="C1166" s="165"/>
      <c r="D1166" s="165"/>
      <c r="E1166" s="165"/>
      <c r="F1166" s="172"/>
    </row>
    <row r="1167" spans="1:6" x14ac:dyDescent="0.25">
      <c r="A1167" s="165"/>
      <c r="B1167" s="165"/>
      <c r="C1167" s="165"/>
      <c r="D1167" s="165"/>
      <c r="E1167" s="165"/>
      <c r="F1167" s="172"/>
    </row>
    <row r="1168" spans="1:6" x14ac:dyDescent="0.25">
      <c r="A1168" s="165"/>
      <c r="B1168" s="165"/>
      <c r="C1168" s="165"/>
      <c r="D1168" s="165"/>
      <c r="E1168" s="165"/>
      <c r="F1168" s="172"/>
    </row>
    <row r="1169" spans="1:6" x14ac:dyDescent="0.25">
      <c r="A1169" s="165"/>
      <c r="B1169" s="165"/>
      <c r="C1169" s="165"/>
      <c r="D1169" s="165"/>
      <c r="E1169" s="165"/>
      <c r="F1169" s="172"/>
    </row>
    <row r="1170" spans="1:6" x14ac:dyDescent="0.25">
      <c r="A1170" s="165"/>
      <c r="B1170" s="165"/>
      <c r="C1170" s="165"/>
      <c r="D1170" s="165"/>
      <c r="E1170" s="165"/>
      <c r="F1170" s="172"/>
    </row>
    <row r="1171" spans="1:6" x14ac:dyDescent="0.25">
      <c r="A1171" s="165"/>
      <c r="B1171" s="165"/>
      <c r="C1171" s="165"/>
      <c r="D1171" s="165"/>
      <c r="E1171" s="165"/>
      <c r="F1171" s="172"/>
    </row>
    <row r="1172" spans="1:6" x14ac:dyDescent="0.25">
      <c r="A1172" s="165"/>
      <c r="B1172" s="165"/>
      <c r="C1172" s="165"/>
      <c r="D1172" s="165"/>
      <c r="E1172" s="165"/>
      <c r="F1172" s="172"/>
    </row>
    <row r="1173" spans="1:6" x14ac:dyDescent="0.25">
      <c r="A1173" s="165"/>
      <c r="B1173" s="165"/>
      <c r="C1173" s="165"/>
      <c r="D1173" s="165"/>
      <c r="E1173" s="165"/>
      <c r="F1173" s="172"/>
    </row>
    <row r="1174" spans="1:6" x14ac:dyDescent="0.25">
      <c r="A1174" s="165"/>
      <c r="B1174" s="165"/>
      <c r="C1174" s="165"/>
      <c r="D1174" s="165"/>
      <c r="E1174" s="165"/>
      <c r="F1174" s="172"/>
    </row>
    <row r="1175" spans="1:6" x14ac:dyDescent="0.25">
      <c r="A1175" s="165"/>
      <c r="B1175" s="165"/>
      <c r="C1175" s="165"/>
      <c r="D1175" s="165"/>
      <c r="E1175" s="165"/>
      <c r="F1175" s="172"/>
    </row>
    <row r="1176" spans="1:6" x14ac:dyDescent="0.25">
      <c r="A1176" s="165"/>
      <c r="B1176" s="165"/>
      <c r="C1176" s="165"/>
      <c r="D1176" s="165"/>
      <c r="E1176" s="165"/>
      <c r="F1176" s="172"/>
    </row>
    <row r="1177" spans="1:6" x14ac:dyDescent="0.25">
      <c r="A1177" s="165"/>
      <c r="B1177" s="165"/>
      <c r="C1177" s="165"/>
      <c r="D1177" s="165"/>
      <c r="E1177" s="165"/>
      <c r="F1177" s="172"/>
    </row>
    <row r="1178" spans="1:6" x14ac:dyDescent="0.25">
      <c r="A1178" s="165"/>
      <c r="B1178" s="165"/>
      <c r="C1178" s="165"/>
      <c r="D1178" s="165"/>
      <c r="E1178" s="165"/>
      <c r="F1178" s="172"/>
    </row>
    <row r="1179" spans="1:6" x14ac:dyDescent="0.25">
      <c r="A1179" s="165"/>
      <c r="B1179" s="165"/>
      <c r="C1179" s="165"/>
      <c r="D1179" s="165"/>
      <c r="E1179" s="165"/>
      <c r="F1179" s="172"/>
    </row>
    <row r="1180" spans="1:6" x14ac:dyDescent="0.25">
      <c r="A1180" s="165"/>
      <c r="B1180" s="165"/>
      <c r="C1180" s="165"/>
      <c r="D1180" s="165"/>
      <c r="E1180" s="165"/>
      <c r="F1180" s="172"/>
    </row>
    <row r="1181" spans="1:6" x14ac:dyDescent="0.25">
      <c r="A1181" s="165"/>
      <c r="B1181" s="165"/>
      <c r="C1181" s="165"/>
      <c r="D1181" s="165"/>
      <c r="E1181" s="165"/>
      <c r="F1181" s="172"/>
    </row>
    <row r="1182" spans="1:6" x14ac:dyDescent="0.25">
      <c r="A1182" s="165"/>
      <c r="B1182" s="165"/>
      <c r="C1182" s="165"/>
      <c r="D1182" s="165"/>
      <c r="E1182" s="165"/>
      <c r="F1182" s="172"/>
    </row>
    <row r="1183" spans="1:6" x14ac:dyDescent="0.25">
      <c r="A1183" s="165"/>
      <c r="B1183" s="165"/>
      <c r="C1183" s="165"/>
      <c r="D1183" s="165"/>
      <c r="E1183" s="165"/>
      <c r="F1183" s="172"/>
    </row>
    <row r="1184" spans="1:6" x14ac:dyDescent="0.25">
      <c r="A1184" s="165"/>
      <c r="B1184" s="165"/>
      <c r="C1184" s="165"/>
      <c r="D1184" s="165"/>
      <c r="E1184" s="165"/>
      <c r="F1184" s="172"/>
    </row>
    <row r="1185" spans="1:6" x14ac:dyDescent="0.25">
      <c r="A1185" s="165"/>
      <c r="B1185" s="165"/>
      <c r="C1185" s="165"/>
      <c r="D1185" s="165"/>
      <c r="E1185" s="165"/>
      <c r="F1185" s="172"/>
    </row>
    <row r="1186" spans="1:6" x14ac:dyDescent="0.25">
      <c r="A1186" s="165"/>
      <c r="B1186" s="165"/>
      <c r="C1186" s="165"/>
      <c r="D1186" s="165"/>
      <c r="E1186" s="165"/>
      <c r="F1186" s="172"/>
    </row>
    <row r="1187" spans="1:6" x14ac:dyDescent="0.25">
      <c r="A1187" s="165"/>
      <c r="B1187" s="165"/>
      <c r="C1187" s="165"/>
      <c r="D1187" s="165"/>
      <c r="E1187" s="165"/>
      <c r="F1187" s="172"/>
    </row>
    <row r="1188" spans="1:6" x14ac:dyDescent="0.25">
      <c r="A1188" s="165"/>
      <c r="B1188" s="165"/>
      <c r="C1188" s="165"/>
      <c r="D1188" s="165"/>
      <c r="E1188" s="165"/>
      <c r="F1188" s="172"/>
    </row>
    <row r="1189" spans="1:6" x14ac:dyDescent="0.25">
      <c r="A1189" s="165"/>
      <c r="B1189" s="165"/>
      <c r="C1189" s="165"/>
      <c r="D1189" s="165"/>
      <c r="E1189" s="165"/>
      <c r="F1189" s="172"/>
    </row>
    <row r="1190" spans="1:6" x14ac:dyDescent="0.25">
      <c r="A1190" s="165"/>
      <c r="B1190" s="165"/>
      <c r="C1190" s="165"/>
      <c r="D1190" s="165"/>
      <c r="E1190" s="165"/>
      <c r="F1190" s="172"/>
    </row>
    <row r="1191" spans="1:6" x14ac:dyDescent="0.25">
      <c r="A1191" s="165"/>
      <c r="B1191" s="165"/>
      <c r="C1191" s="165"/>
      <c r="D1191" s="165"/>
      <c r="E1191" s="165"/>
      <c r="F1191" s="172"/>
    </row>
    <row r="1192" spans="1:6" x14ac:dyDescent="0.25">
      <c r="A1192" s="165"/>
      <c r="B1192" s="165"/>
      <c r="C1192" s="165"/>
      <c r="D1192" s="165"/>
      <c r="E1192" s="165"/>
      <c r="F1192" s="172"/>
    </row>
    <row r="1193" spans="1:6" x14ac:dyDescent="0.25">
      <c r="A1193" s="165"/>
      <c r="B1193" s="165"/>
      <c r="C1193" s="165"/>
      <c r="D1193" s="165"/>
      <c r="E1193" s="165"/>
      <c r="F1193" s="172"/>
    </row>
    <row r="1194" spans="1:6" x14ac:dyDescent="0.25">
      <c r="A1194" s="165"/>
      <c r="B1194" s="165"/>
      <c r="C1194" s="165"/>
      <c r="D1194" s="165"/>
      <c r="E1194" s="165"/>
      <c r="F1194" s="172"/>
    </row>
    <row r="1195" spans="1:6" x14ac:dyDescent="0.25">
      <c r="A1195" s="165"/>
      <c r="B1195" s="165"/>
      <c r="C1195" s="165"/>
      <c r="D1195" s="165"/>
      <c r="E1195" s="165"/>
      <c r="F1195" s="172"/>
    </row>
    <row r="1196" spans="1:6" x14ac:dyDescent="0.25">
      <c r="A1196" s="165"/>
      <c r="B1196" s="165"/>
      <c r="C1196" s="165"/>
      <c r="D1196" s="165"/>
      <c r="E1196" s="165"/>
      <c r="F1196" s="172"/>
    </row>
    <row r="1197" spans="1:6" x14ac:dyDescent="0.25">
      <c r="A1197" s="165"/>
      <c r="B1197" s="165"/>
      <c r="C1197" s="165"/>
      <c r="D1197" s="165"/>
      <c r="E1197" s="165"/>
      <c r="F1197" s="172"/>
    </row>
    <row r="1198" spans="1:6" x14ac:dyDescent="0.25">
      <c r="A1198" s="165"/>
      <c r="B1198" s="165"/>
      <c r="C1198" s="165"/>
      <c r="D1198" s="165"/>
      <c r="E1198" s="165"/>
      <c r="F1198" s="172"/>
    </row>
    <row r="1199" spans="1:6" x14ac:dyDescent="0.25">
      <c r="A1199" s="165"/>
      <c r="B1199" s="165"/>
      <c r="C1199" s="165"/>
      <c r="D1199" s="165"/>
      <c r="E1199" s="165"/>
      <c r="F1199" s="172"/>
    </row>
    <row r="1200" spans="1:6" x14ac:dyDescent="0.25">
      <c r="A1200" s="165"/>
      <c r="B1200" s="165"/>
      <c r="C1200" s="165"/>
      <c r="D1200" s="165"/>
      <c r="E1200" s="165"/>
      <c r="F1200" s="172"/>
    </row>
    <row r="1201" spans="1:6" x14ac:dyDescent="0.25">
      <c r="A1201" s="165"/>
      <c r="B1201" s="165"/>
      <c r="C1201" s="165"/>
      <c r="D1201" s="165"/>
      <c r="E1201" s="165"/>
      <c r="F1201" s="172"/>
    </row>
    <row r="1202" spans="1:6" x14ac:dyDescent="0.25">
      <c r="A1202" s="165"/>
      <c r="B1202" s="165"/>
      <c r="C1202" s="165"/>
      <c r="D1202" s="165"/>
      <c r="E1202" s="165"/>
      <c r="F1202" s="172"/>
    </row>
    <row r="1203" spans="1:6" x14ac:dyDescent="0.25">
      <c r="A1203" s="165"/>
      <c r="B1203" s="165"/>
      <c r="C1203" s="165"/>
      <c r="D1203" s="165"/>
      <c r="E1203" s="165"/>
      <c r="F1203" s="172"/>
    </row>
    <row r="1204" spans="1:6" x14ac:dyDescent="0.25">
      <c r="A1204" s="165"/>
      <c r="B1204" s="165"/>
      <c r="C1204" s="165"/>
      <c r="D1204" s="165"/>
      <c r="E1204" s="165"/>
      <c r="F1204" s="172"/>
    </row>
    <row r="1205" spans="1:6" x14ac:dyDescent="0.25">
      <c r="A1205" s="165"/>
      <c r="B1205" s="165"/>
      <c r="C1205" s="165"/>
      <c r="D1205" s="165"/>
      <c r="E1205" s="165"/>
      <c r="F1205" s="172"/>
    </row>
    <row r="1206" spans="1:6" x14ac:dyDescent="0.25">
      <c r="A1206" s="165"/>
      <c r="B1206" s="165"/>
      <c r="C1206" s="165"/>
      <c r="D1206" s="165"/>
      <c r="E1206" s="165"/>
      <c r="F1206" s="172"/>
    </row>
    <row r="1207" spans="1:6" x14ac:dyDescent="0.25">
      <c r="A1207" s="165"/>
      <c r="B1207" s="165"/>
      <c r="C1207" s="165"/>
      <c r="D1207" s="165"/>
      <c r="E1207" s="165"/>
      <c r="F1207" s="172"/>
    </row>
    <row r="1208" spans="1:6" x14ac:dyDescent="0.25">
      <c r="A1208" s="165"/>
      <c r="B1208" s="165"/>
      <c r="C1208" s="165"/>
      <c r="D1208" s="165"/>
      <c r="E1208" s="165"/>
      <c r="F1208" s="172"/>
    </row>
    <row r="1209" spans="1:6" x14ac:dyDescent="0.25">
      <c r="A1209" s="165"/>
      <c r="B1209" s="165"/>
      <c r="C1209" s="165"/>
      <c r="D1209" s="165"/>
      <c r="E1209" s="165"/>
      <c r="F1209" s="172"/>
    </row>
    <row r="1210" spans="1:6" x14ac:dyDescent="0.25">
      <c r="A1210" s="165"/>
      <c r="B1210" s="165"/>
      <c r="C1210" s="165"/>
      <c r="D1210" s="165"/>
      <c r="E1210" s="165"/>
      <c r="F1210" s="172"/>
    </row>
    <row r="1211" spans="1:6" x14ac:dyDescent="0.25">
      <c r="A1211" s="165"/>
      <c r="B1211" s="165"/>
      <c r="C1211" s="165"/>
      <c r="D1211" s="165"/>
      <c r="E1211" s="165"/>
      <c r="F1211" s="172"/>
    </row>
    <row r="1212" spans="1:6" x14ac:dyDescent="0.25">
      <c r="A1212" s="165"/>
      <c r="B1212" s="165"/>
      <c r="C1212" s="165"/>
      <c r="D1212" s="165"/>
      <c r="E1212" s="165"/>
      <c r="F1212" s="172"/>
    </row>
    <row r="1213" spans="1:6" x14ac:dyDescent="0.25">
      <c r="A1213" s="165"/>
      <c r="B1213" s="165"/>
      <c r="C1213" s="165"/>
      <c r="D1213" s="165"/>
      <c r="E1213" s="165"/>
      <c r="F1213" s="172"/>
    </row>
    <row r="1214" spans="1:6" x14ac:dyDescent="0.25">
      <c r="A1214" s="165"/>
      <c r="B1214" s="165"/>
      <c r="C1214" s="165"/>
      <c r="D1214" s="165"/>
      <c r="E1214" s="165"/>
      <c r="F1214" s="172"/>
    </row>
    <row r="1215" spans="1:6" x14ac:dyDescent="0.25">
      <c r="A1215" s="165"/>
      <c r="B1215" s="165"/>
      <c r="C1215" s="165"/>
      <c r="D1215" s="165"/>
      <c r="E1215" s="165"/>
      <c r="F1215" s="172"/>
    </row>
    <row r="1216" spans="1:6" x14ac:dyDescent="0.25">
      <c r="A1216" s="165"/>
      <c r="B1216" s="165"/>
      <c r="C1216" s="165"/>
      <c r="D1216" s="165"/>
      <c r="E1216" s="165"/>
      <c r="F1216" s="172"/>
    </row>
    <row r="1217" spans="1:6" x14ac:dyDescent="0.25">
      <c r="A1217" s="165"/>
      <c r="B1217" s="165"/>
      <c r="C1217" s="165"/>
      <c r="D1217" s="165"/>
      <c r="E1217" s="165"/>
      <c r="F1217" s="172"/>
    </row>
    <row r="1218" spans="1:6" x14ac:dyDescent="0.25">
      <c r="A1218" s="165"/>
      <c r="B1218" s="165"/>
      <c r="C1218" s="165"/>
      <c r="D1218" s="165"/>
      <c r="E1218" s="165"/>
      <c r="F1218" s="172"/>
    </row>
    <row r="1219" spans="1:6" x14ac:dyDescent="0.25">
      <c r="A1219" s="165"/>
      <c r="B1219" s="165"/>
      <c r="C1219" s="165"/>
      <c r="D1219" s="165"/>
      <c r="E1219" s="165"/>
      <c r="F1219" s="172"/>
    </row>
    <row r="1220" spans="1:6" x14ac:dyDescent="0.25">
      <c r="A1220" s="165"/>
      <c r="B1220" s="165"/>
      <c r="C1220" s="165"/>
      <c r="D1220" s="165"/>
      <c r="E1220" s="165"/>
      <c r="F1220" s="172"/>
    </row>
    <row r="1221" spans="1:6" x14ac:dyDescent="0.25">
      <c r="A1221" s="165"/>
      <c r="B1221" s="165"/>
      <c r="C1221" s="165"/>
      <c r="D1221" s="165"/>
      <c r="E1221" s="165"/>
      <c r="F1221" s="172"/>
    </row>
    <row r="1222" spans="1:6" x14ac:dyDescent="0.25">
      <c r="A1222" s="165"/>
      <c r="B1222" s="165"/>
      <c r="C1222" s="165"/>
      <c r="D1222" s="165"/>
      <c r="E1222" s="165"/>
      <c r="F1222" s="172"/>
    </row>
    <row r="1223" spans="1:6" x14ac:dyDescent="0.25">
      <c r="A1223" s="165"/>
      <c r="B1223" s="165"/>
      <c r="C1223" s="165"/>
      <c r="D1223" s="165"/>
      <c r="E1223" s="165"/>
      <c r="F1223" s="172"/>
    </row>
    <row r="1224" spans="1:6" x14ac:dyDescent="0.25">
      <c r="A1224" s="165"/>
      <c r="B1224" s="165"/>
      <c r="C1224" s="165"/>
      <c r="D1224" s="165"/>
      <c r="E1224" s="165"/>
      <c r="F1224" s="172"/>
    </row>
    <row r="1225" spans="1:6" x14ac:dyDescent="0.25">
      <c r="A1225" s="165"/>
      <c r="B1225" s="165"/>
      <c r="C1225" s="165"/>
      <c r="D1225" s="165"/>
      <c r="E1225" s="165"/>
      <c r="F1225" s="172"/>
    </row>
    <row r="1226" spans="1:6" x14ac:dyDescent="0.25">
      <c r="A1226" s="165"/>
      <c r="B1226" s="165"/>
      <c r="C1226" s="165"/>
      <c r="D1226" s="165"/>
      <c r="E1226" s="165"/>
      <c r="F1226" s="172"/>
    </row>
    <row r="1227" spans="1:6" x14ac:dyDescent="0.25">
      <c r="A1227" s="165"/>
      <c r="B1227" s="165"/>
      <c r="C1227" s="165"/>
      <c r="D1227" s="165"/>
      <c r="E1227" s="165"/>
      <c r="F1227" s="172"/>
    </row>
    <row r="1228" spans="1:6" x14ac:dyDescent="0.25">
      <c r="A1228" s="165"/>
      <c r="B1228" s="165"/>
      <c r="C1228" s="165"/>
      <c r="D1228" s="165"/>
      <c r="E1228" s="165"/>
      <c r="F1228" s="172"/>
    </row>
    <row r="1229" spans="1:6" x14ac:dyDescent="0.25">
      <c r="A1229" s="165"/>
      <c r="B1229" s="165"/>
      <c r="C1229" s="165"/>
      <c r="D1229" s="165"/>
      <c r="E1229" s="165"/>
      <c r="F1229" s="172"/>
    </row>
    <row r="1230" spans="1:6" x14ac:dyDescent="0.25">
      <c r="A1230" s="165"/>
      <c r="B1230" s="165"/>
      <c r="C1230" s="165"/>
      <c r="D1230" s="165"/>
      <c r="E1230" s="165"/>
      <c r="F1230" s="172"/>
    </row>
    <row r="1231" spans="1:6" x14ac:dyDescent="0.25">
      <c r="A1231" s="165"/>
      <c r="B1231" s="165"/>
      <c r="C1231" s="165"/>
      <c r="D1231" s="165"/>
      <c r="E1231" s="165"/>
      <c r="F1231" s="172"/>
    </row>
    <row r="1232" spans="1:6" x14ac:dyDescent="0.25">
      <c r="A1232" s="165"/>
      <c r="B1232" s="165"/>
      <c r="C1232" s="165"/>
      <c r="D1232" s="165"/>
      <c r="E1232" s="165"/>
      <c r="F1232" s="172"/>
    </row>
    <row r="1233" spans="1:6" x14ac:dyDescent="0.25">
      <c r="A1233" s="165"/>
      <c r="B1233" s="165"/>
      <c r="C1233" s="165"/>
      <c r="D1233" s="165"/>
      <c r="E1233" s="165"/>
      <c r="F1233" s="172"/>
    </row>
    <row r="1234" spans="1:6" x14ac:dyDescent="0.25">
      <c r="A1234" s="165"/>
      <c r="B1234" s="165"/>
      <c r="C1234" s="165"/>
      <c r="D1234" s="165"/>
      <c r="E1234" s="165"/>
      <c r="F1234" s="172"/>
    </row>
    <row r="1235" spans="1:6" x14ac:dyDescent="0.25">
      <c r="A1235" s="165"/>
      <c r="B1235" s="165"/>
      <c r="C1235" s="165"/>
      <c r="D1235" s="165"/>
      <c r="E1235" s="165"/>
      <c r="F1235" s="172"/>
    </row>
    <row r="1236" spans="1:6" x14ac:dyDescent="0.25">
      <c r="A1236" s="165"/>
      <c r="B1236" s="165"/>
      <c r="C1236" s="165"/>
      <c r="D1236" s="165"/>
      <c r="E1236" s="165"/>
      <c r="F1236" s="172"/>
    </row>
    <row r="1237" spans="1:6" x14ac:dyDescent="0.25">
      <c r="A1237" s="165"/>
      <c r="B1237" s="165"/>
      <c r="C1237" s="165"/>
      <c r="D1237" s="165"/>
      <c r="E1237" s="165"/>
      <c r="F1237" s="172"/>
    </row>
    <row r="1238" spans="1:6" x14ac:dyDescent="0.25">
      <c r="A1238" s="165"/>
      <c r="B1238" s="165"/>
      <c r="C1238" s="165"/>
      <c r="D1238" s="165"/>
      <c r="E1238" s="165"/>
      <c r="F1238" s="172"/>
    </row>
    <row r="1239" spans="1:6" x14ac:dyDescent="0.25">
      <c r="A1239" s="165"/>
      <c r="B1239" s="165"/>
      <c r="C1239" s="165"/>
      <c r="D1239" s="165"/>
      <c r="E1239" s="165"/>
      <c r="F1239" s="172"/>
    </row>
    <row r="1240" spans="1:6" x14ac:dyDescent="0.25">
      <c r="A1240" s="165"/>
      <c r="B1240" s="165"/>
      <c r="C1240" s="165"/>
      <c r="D1240" s="165"/>
      <c r="E1240" s="165"/>
      <c r="F1240" s="172"/>
    </row>
    <row r="1241" spans="1:6" x14ac:dyDescent="0.25">
      <c r="A1241" s="165"/>
      <c r="B1241" s="165"/>
      <c r="C1241" s="165"/>
      <c r="D1241" s="165"/>
      <c r="E1241" s="165"/>
      <c r="F1241" s="172"/>
    </row>
    <row r="1242" spans="1:6" x14ac:dyDescent="0.25">
      <c r="A1242" s="165"/>
      <c r="B1242" s="165"/>
      <c r="C1242" s="165"/>
      <c r="D1242" s="165"/>
      <c r="E1242" s="165"/>
      <c r="F1242" s="172"/>
    </row>
    <row r="1243" spans="1:6" x14ac:dyDescent="0.25">
      <c r="A1243" s="165"/>
      <c r="B1243" s="165"/>
      <c r="C1243" s="165"/>
      <c r="D1243" s="165"/>
      <c r="E1243" s="165"/>
      <c r="F1243" s="172"/>
    </row>
    <row r="1244" spans="1:6" x14ac:dyDescent="0.25">
      <c r="A1244" s="165"/>
      <c r="B1244" s="165"/>
      <c r="C1244" s="165"/>
      <c r="D1244" s="165"/>
      <c r="E1244" s="165"/>
      <c r="F1244" s="172"/>
    </row>
    <row r="1245" spans="1:6" x14ac:dyDescent="0.25">
      <c r="A1245" s="165"/>
      <c r="B1245" s="165"/>
      <c r="C1245" s="165"/>
      <c r="D1245" s="165"/>
      <c r="E1245" s="165"/>
      <c r="F1245" s="172"/>
    </row>
    <row r="1246" spans="1:6" x14ac:dyDescent="0.25">
      <c r="A1246" s="165"/>
      <c r="B1246" s="165"/>
      <c r="C1246" s="165"/>
      <c r="D1246" s="165"/>
      <c r="E1246" s="165"/>
      <c r="F1246" s="172"/>
    </row>
    <row r="1247" spans="1:6" x14ac:dyDescent="0.25">
      <c r="A1247" s="165"/>
      <c r="B1247" s="165"/>
      <c r="C1247" s="165"/>
      <c r="D1247" s="165"/>
      <c r="E1247" s="165"/>
      <c r="F1247" s="172"/>
    </row>
    <row r="1248" spans="1:6" x14ac:dyDescent="0.25">
      <c r="A1248" s="165"/>
      <c r="B1248" s="165"/>
      <c r="C1248" s="165"/>
      <c r="D1248" s="165"/>
      <c r="E1248" s="165"/>
      <c r="F1248" s="172"/>
    </row>
    <row r="1249" spans="1:6" x14ac:dyDescent="0.25">
      <c r="A1249" s="165"/>
      <c r="B1249" s="165"/>
      <c r="C1249" s="165"/>
      <c r="D1249" s="165"/>
      <c r="E1249" s="165"/>
      <c r="F1249" s="172"/>
    </row>
    <row r="1250" spans="1:6" x14ac:dyDescent="0.25">
      <c r="A1250" s="165"/>
      <c r="B1250" s="165"/>
      <c r="C1250" s="165"/>
      <c r="D1250" s="165"/>
      <c r="E1250" s="165"/>
      <c r="F1250" s="172"/>
    </row>
    <row r="1251" spans="1:6" x14ac:dyDescent="0.25">
      <c r="A1251" s="165"/>
      <c r="B1251" s="165"/>
      <c r="C1251" s="165"/>
      <c r="D1251" s="165"/>
      <c r="E1251" s="165"/>
      <c r="F1251" s="172"/>
    </row>
    <row r="1252" spans="1:6" x14ac:dyDescent="0.25">
      <c r="A1252" s="165"/>
      <c r="B1252" s="165"/>
      <c r="C1252" s="165"/>
      <c r="D1252" s="165"/>
      <c r="E1252" s="165"/>
      <c r="F1252" s="172"/>
    </row>
    <row r="1253" spans="1:6" x14ac:dyDescent="0.25">
      <c r="A1253" s="165"/>
      <c r="B1253" s="165"/>
      <c r="C1253" s="165"/>
      <c r="D1253" s="165"/>
      <c r="E1253" s="165"/>
      <c r="F1253" s="172"/>
    </row>
    <row r="1254" spans="1:6" x14ac:dyDescent="0.25">
      <c r="A1254" s="165"/>
      <c r="B1254" s="165"/>
      <c r="C1254" s="165"/>
      <c r="D1254" s="165"/>
      <c r="E1254" s="165"/>
      <c r="F1254" s="172"/>
    </row>
    <row r="1255" spans="1:6" x14ac:dyDescent="0.25">
      <c r="A1255" s="165"/>
      <c r="B1255" s="165"/>
      <c r="C1255" s="165"/>
      <c r="D1255" s="165"/>
      <c r="E1255" s="165"/>
      <c r="F1255" s="172"/>
    </row>
    <row r="1256" spans="1:6" x14ac:dyDescent="0.25">
      <c r="A1256" s="165"/>
      <c r="B1256" s="165"/>
      <c r="C1256" s="165"/>
      <c r="D1256" s="165"/>
      <c r="E1256" s="165"/>
      <c r="F1256" s="172"/>
    </row>
    <row r="1257" spans="1:6" x14ac:dyDescent="0.25">
      <c r="A1257" s="165"/>
      <c r="B1257" s="165"/>
      <c r="C1257" s="165"/>
      <c r="D1257" s="165"/>
      <c r="E1257" s="165"/>
      <c r="F1257" s="172"/>
    </row>
    <row r="1258" spans="1:6" x14ac:dyDescent="0.25">
      <c r="A1258" s="165"/>
      <c r="B1258" s="165"/>
      <c r="C1258" s="165"/>
      <c r="D1258" s="165"/>
      <c r="E1258" s="165"/>
      <c r="F1258" s="172"/>
    </row>
    <row r="1259" spans="1:6" x14ac:dyDescent="0.25">
      <c r="A1259" s="165"/>
      <c r="B1259" s="165"/>
      <c r="C1259" s="165"/>
      <c r="D1259" s="165"/>
      <c r="E1259" s="165"/>
      <c r="F1259" s="172"/>
    </row>
    <row r="1260" spans="1:6" x14ac:dyDescent="0.25">
      <c r="A1260" s="165"/>
      <c r="B1260" s="165"/>
      <c r="C1260" s="165"/>
      <c r="D1260" s="165"/>
      <c r="E1260" s="165"/>
      <c r="F1260" s="172"/>
    </row>
    <row r="1261" spans="1:6" x14ac:dyDescent="0.25">
      <c r="A1261" s="165"/>
      <c r="B1261" s="165"/>
      <c r="C1261" s="165"/>
      <c r="D1261" s="165"/>
      <c r="E1261" s="165"/>
      <c r="F1261" s="172"/>
    </row>
    <row r="1262" spans="1:6" x14ac:dyDescent="0.25">
      <c r="A1262" s="165"/>
      <c r="B1262" s="165"/>
      <c r="C1262" s="165"/>
      <c r="D1262" s="165"/>
      <c r="E1262" s="165"/>
      <c r="F1262" s="172"/>
    </row>
    <row r="1263" spans="1:6" x14ac:dyDescent="0.25">
      <c r="A1263" s="165"/>
      <c r="B1263" s="165"/>
      <c r="C1263" s="165"/>
      <c r="D1263" s="165"/>
      <c r="E1263" s="165"/>
      <c r="F1263" s="172"/>
    </row>
    <row r="1264" spans="1:6" x14ac:dyDescent="0.25">
      <c r="A1264" s="165"/>
      <c r="B1264" s="165"/>
      <c r="C1264" s="165"/>
      <c r="D1264" s="165"/>
      <c r="E1264" s="165"/>
      <c r="F1264" s="172"/>
    </row>
    <row r="1265" spans="1:6" x14ac:dyDescent="0.25">
      <c r="A1265" s="165"/>
      <c r="B1265" s="165"/>
      <c r="C1265" s="165"/>
      <c r="D1265" s="165"/>
      <c r="E1265" s="165"/>
      <c r="F1265" s="172"/>
    </row>
    <row r="1266" spans="1:6" x14ac:dyDescent="0.25">
      <c r="A1266" s="165"/>
      <c r="B1266" s="165"/>
      <c r="C1266" s="165"/>
      <c r="D1266" s="165"/>
      <c r="E1266" s="165"/>
      <c r="F1266" s="172"/>
    </row>
    <row r="1267" spans="1:6" x14ac:dyDescent="0.25">
      <c r="A1267" s="165"/>
      <c r="B1267" s="165"/>
      <c r="C1267" s="165"/>
      <c r="D1267" s="165"/>
      <c r="E1267" s="165"/>
      <c r="F1267" s="172"/>
    </row>
    <row r="1268" spans="1:6" x14ac:dyDescent="0.25">
      <c r="A1268" s="165"/>
      <c r="B1268" s="165"/>
      <c r="C1268" s="165"/>
      <c r="D1268" s="165"/>
      <c r="E1268" s="165"/>
      <c r="F1268" s="172"/>
    </row>
    <row r="1269" spans="1:6" x14ac:dyDescent="0.25">
      <c r="A1269" s="165"/>
      <c r="B1269" s="165"/>
      <c r="C1269" s="165"/>
      <c r="D1269" s="165"/>
      <c r="E1269" s="165"/>
      <c r="F1269" s="172"/>
    </row>
    <row r="1270" spans="1:6" x14ac:dyDescent="0.25">
      <c r="A1270" s="165"/>
      <c r="B1270" s="165"/>
      <c r="C1270" s="165"/>
      <c r="D1270" s="165"/>
      <c r="E1270" s="165"/>
      <c r="F1270" s="172"/>
    </row>
    <row r="1271" spans="1:6" x14ac:dyDescent="0.25">
      <c r="A1271" s="165"/>
      <c r="B1271" s="165"/>
      <c r="C1271" s="165"/>
      <c r="D1271" s="165"/>
      <c r="E1271" s="165"/>
      <c r="F1271" s="172"/>
    </row>
    <row r="1272" spans="1:6" x14ac:dyDescent="0.25">
      <c r="A1272" s="165"/>
      <c r="B1272" s="165"/>
      <c r="C1272" s="165"/>
      <c r="D1272" s="165"/>
      <c r="E1272" s="165"/>
      <c r="F1272" s="172"/>
    </row>
    <row r="1273" spans="1:6" x14ac:dyDescent="0.25">
      <c r="A1273" s="165"/>
      <c r="B1273" s="165"/>
      <c r="C1273" s="165"/>
      <c r="D1273" s="165"/>
      <c r="E1273" s="165"/>
      <c r="F1273" s="172"/>
    </row>
    <row r="1274" spans="1:6" x14ac:dyDescent="0.25">
      <c r="A1274" s="165"/>
      <c r="B1274" s="165"/>
      <c r="C1274" s="165"/>
      <c r="D1274" s="165"/>
      <c r="E1274" s="165"/>
      <c r="F1274" s="172"/>
    </row>
    <row r="1275" spans="1:6" x14ac:dyDescent="0.25">
      <c r="A1275" s="165"/>
      <c r="B1275" s="165"/>
      <c r="C1275" s="165"/>
      <c r="D1275" s="165"/>
      <c r="E1275" s="165"/>
      <c r="F1275" s="172"/>
    </row>
    <row r="1276" spans="1:6" x14ac:dyDescent="0.25">
      <c r="A1276" s="165"/>
      <c r="B1276" s="165"/>
      <c r="C1276" s="165"/>
      <c r="D1276" s="165"/>
      <c r="E1276" s="165"/>
      <c r="F1276" s="172"/>
    </row>
    <row r="1277" spans="1:6" x14ac:dyDescent="0.25">
      <c r="A1277" s="165"/>
      <c r="B1277" s="165"/>
      <c r="C1277" s="165"/>
      <c r="D1277" s="165"/>
      <c r="E1277" s="165"/>
      <c r="F1277" s="172"/>
    </row>
    <row r="1278" spans="1:6" x14ac:dyDescent="0.25">
      <c r="A1278" s="165"/>
      <c r="B1278" s="165"/>
      <c r="C1278" s="165"/>
      <c r="D1278" s="165"/>
      <c r="E1278" s="165"/>
      <c r="F1278" s="172"/>
    </row>
    <row r="1279" spans="1:6" x14ac:dyDescent="0.25">
      <c r="A1279" s="165"/>
      <c r="B1279" s="165"/>
      <c r="C1279" s="165"/>
      <c r="D1279" s="165"/>
      <c r="E1279" s="165"/>
      <c r="F1279" s="172"/>
    </row>
    <row r="1280" spans="1:6" x14ac:dyDescent="0.25">
      <c r="A1280" s="165"/>
      <c r="B1280" s="165"/>
      <c r="C1280" s="165"/>
      <c r="D1280" s="165"/>
      <c r="E1280" s="165"/>
      <c r="F1280" s="172"/>
    </row>
    <row r="1281" spans="1:6" x14ac:dyDescent="0.25">
      <c r="A1281" s="165"/>
      <c r="B1281" s="165"/>
      <c r="C1281" s="165"/>
      <c r="D1281" s="165"/>
      <c r="E1281" s="165"/>
      <c r="F1281" s="172"/>
    </row>
    <row r="1282" spans="1:6" x14ac:dyDescent="0.25">
      <c r="A1282" s="165"/>
      <c r="B1282" s="165"/>
      <c r="C1282" s="165"/>
      <c r="D1282" s="165"/>
      <c r="E1282" s="165"/>
      <c r="F1282" s="172"/>
    </row>
    <row r="1283" spans="1:6" x14ac:dyDescent="0.25">
      <c r="A1283" s="165"/>
      <c r="B1283" s="165"/>
      <c r="C1283" s="165"/>
      <c r="D1283" s="165"/>
      <c r="E1283" s="165"/>
      <c r="F1283" s="172"/>
    </row>
    <row r="1284" spans="1:6" x14ac:dyDescent="0.25">
      <c r="A1284" s="165"/>
      <c r="B1284" s="165"/>
      <c r="C1284" s="165"/>
      <c r="D1284" s="165"/>
      <c r="E1284" s="165"/>
      <c r="F1284" s="172"/>
    </row>
    <row r="1285" spans="1:6" x14ac:dyDescent="0.25">
      <c r="A1285" s="165"/>
      <c r="B1285" s="165"/>
      <c r="C1285" s="165"/>
      <c r="D1285" s="165"/>
      <c r="E1285" s="165"/>
      <c r="F1285" s="172"/>
    </row>
    <row r="1286" spans="1:6" x14ac:dyDescent="0.25">
      <c r="A1286" s="165"/>
      <c r="B1286" s="165"/>
      <c r="C1286" s="165"/>
      <c r="D1286" s="165"/>
      <c r="E1286" s="165"/>
      <c r="F1286" s="172"/>
    </row>
    <row r="1287" spans="1:6" x14ac:dyDescent="0.25">
      <c r="A1287" s="165"/>
      <c r="B1287" s="165"/>
      <c r="C1287" s="165"/>
      <c r="D1287" s="165"/>
      <c r="E1287" s="165"/>
      <c r="F1287" s="172"/>
    </row>
    <row r="1288" spans="1:6" x14ac:dyDescent="0.25">
      <c r="A1288" s="165"/>
      <c r="B1288" s="165"/>
      <c r="C1288" s="165"/>
      <c r="D1288" s="165"/>
      <c r="E1288" s="165"/>
      <c r="F1288" s="172"/>
    </row>
    <row r="1289" spans="1:6" x14ac:dyDescent="0.25">
      <c r="A1289" s="165"/>
      <c r="B1289" s="165"/>
      <c r="C1289" s="165"/>
      <c r="D1289" s="165"/>
      <c r="E1289" s="165"/>
      <c r="F1289" s="172"/>
    </row>
    <row r="1290" spans="1:6" x14ac:dyDescent="0.25">
      <c r="A1290" s="165"/>
      <c r="B1290" s="165"/>
      <c r="C1290" s="165"/>
      <c r="D1290" s="165"/>
      <c r="E1290" s="165"/>
      <c r="F1290" s="172"/>
    </row>
    <row r="1291" spans="1:6" x14ac:dyDescent="0.25">
      <c r="A1291" s="165"/>
      <c r="B1291" s="165"/>
      <c r="C1291" s="165"/>
      <c r="D1291" s="165"/>
      <c r="E1291" s="165"/>
      <c r="F1291" s="172"/>
    </row>
    <row r="1292" spans="1:6" x14ac:dyDescent="0.25">
      <c r="A1292" s="165"/>
      <c r="B1292" s="165"/>
      <c r="C1292" s="165"/>
      <c r="D1292" s="165"/>
      <c r="E1292" s="165"/>
      <c r="F1292" s="172"/>
    </row>
    <row r="1293" spans="1:6" x14ac:dyDescent="0.25">
      <c r="A1293" s="165"/>
      <c r="B1293" s="165"/>
      <c r="C1293" s="165"/>
      <c r="D1293" s="165"/>
      <c r="E1293" s="165"/>
      <c r="F1293" s="172"/>
    </row>
    <row r="1294" spans="1:6" x14ac:dyDescent="0.25">
      <c r="A1294" s="165"/>
      <c r="B1294" s="165"/>
      <c r="C1294" s="165"/>
      <c r="D1294" s="165"/>
      <c r="E1294" s="165"/>
      <c r="F1294" s="172"/>
    </row>
    <row r="1295" spans="1:6" x14ac:dyDescent="0.25">
      <c r="A1295" s="165"/>
      <c r="B1295" s="165"/>
      <c r="C1295" s="165"/>
      <c r="D1295" s="165"/>
      <c r="E1295" s="165"/>
      <c r="F1295" s="172"/>
    </row>
    <row r="1296" spans="1:6" x14ac:dyDescent="0.25">
      <c r="A1296" s="165"/>
      <c r="B1296" s="165"/>
      <c r="C1296" s="165"/>
      <c r="D1296" s="165"/>
      <c r="E1296" s="165"/>
      <c r="F1296" s="172"/>
    </row>
    <row r="1297" spans="1:6" x14ac:dyDescent="0.25">
      <c r="A1297" s="165"/>
      <c r="B1297" s="165"/>
      <c r="C1297" s="165"/>
      <c r="D1297" s="165"/>
      <c r="E1297" s="165"/>
      <c r="F1297" s="172"/>
    </row>
    <row r="1298" spans="1:6" x14ac:dyDescent="0.25">
      <c r="A1298" s="165"/>
      <c r="B1298" s="165"/>
      <c r="C1298" s="165"/>
      <c r="D1298" s="165"/>
      <c r="E1298" s="165"/>
      <c r="F1298" s="172"/>
    </row>
    <row r="1299" spans="1:6" x14ac:dyDescent="0.25">
      <c r="A1299" s="165"/>
      <c r="B1299" s="165"/>
      <c r="C1299" s="165"/>
      <c r="D1299" s="165"/>
      <c r="E1299" s="165"/>
      <c r="F1299" s="172"/>
    </row>
    <row r="1300" spans="1:6" x14ac:dyDescent="0.25">
      <c r="A1300" s="165"/>
      <c r="B1300" s="165"/>
      <c r="C1300" s="165"/>
      <c r="D1300" s="165"/>
      <c r="E1300" s="165"/>
      <c r="F1300" s="172"/>
    </row>
    <row r="1301" spans="1:6" x14ac:dyDescent="0.25">
      <c r="A1301" s="165"/>
      <c r="B1301" s="165"/>
      <c r="C1301" s="165"/>
      <c r="D1301" s="165"/>
      <c r="E1301" s="165"/>
      <c r="F1301" s="172"/>
    </row>
    <row r="1302" spans="1:6" x14ac:dyDescent="0.25">
      <c r="A1302" s="165"/>
      <c r="B1302" s="165"/>
      <c r="C1302" s="165"/>
      <c r="D1302" s="165"/>
      <c r="E1302" s="165"/>
      <c r="F1302" s="172"/>
    </row>
    <row r="1303" spans="1:6" x14ac:dyDescent="0.25">
      <c r="A1303" s="165"/>
      <c r="B1303" s="165"/>
      <c r="C1303" s="165"/>
      <c r="D1303" s="165"/>
      <c r="E1303" s="165"/>
      <c r="F1303" s="172"/>
    </row>
    <row r="1304" spans="1:6" x14ac:dyDescent="0.25">
      <c r="A1304" s="165"/>
      <c r="B1304" s="165"/>
      <c r="C1304" s="165"/>
      <c r="D1304" s="165"/>
      <c r="E1304" s="165"/>
      <c r="F1304" s="172"/>
    </row>
    <row r="1305" spans="1:6" x14ac:dyDescent="0.25">
      <c r="A1305" s="165"/>
      <c r="B1305" s="165"/>
      <c r="C1305" s="165"/>
      <c r="D1305" s="165"/>
      <c r="E1305" s="165"/>
      <c r="F1305" s="172"/>
    </row>
    <row r="1306" spans="1:6" x14ac:dyDescent="0.25">
      <c r="A1306" s="165"/>
      <c r="B1306" s="165"/>
      <c r="C1306" s="165"/>
      <c r="D1306" s="165"/>
      <c r="E1306" s="165"/>
      <c r="F1306" s="172"/>
    </row>
    <row r="1307" spans="1:6" x14ac:dyDescent="0.25">
      <c r="A1307" s="165"/>
      <c r="B1307" s="165"/>
      <c r="C1307" s="165"/>
      <c r="D1307" s="165"/>
      <c r="E1307" s="165"/>
      <c r="F1307" s="172"/>
    </row>
    <row r="1308" spans="1:6" x14ac:dyDescent="0.25">
      <c r="A1308" s="165"/>
      <c r="B1308" s="165"/>
      <c r="C1308" s="165"/>
      <c r="D1308" s="165"/>
      <c r="E1308" s="165"/>
      <c r="F1308" s="172"/>
    </row>
    <row r="1309" spans="1:6" x14ac:dyDescent="0.25">
      <c r="A1309" s="165"/>
      <c r="B1309" s="165"/>
      <c r="C1309" s="165"/>
      <c r="D1309" s="165"/>
      <c r="E1309" s="165"/>
      <c r="F1309" s="172"/>
    </row>
    <row r="1310" spans="1:6" x14ac:dyDescent="0.25">
      <c r="A1310" s="165"/>
      <c r="B1310" s="165"/>
      <c r="C1310" s="165"/>
      <c r="D1310" s="165"/>
      <c r="E1310" s="165"/>
      <c r="F1310" s="172"/>
    </row>
    <row r="1311" spans="1:6" x14ac:dyDescent="0.25">
      <c r="A1311" s="165"/>
      <c r="B1311" s="165"/>
      <c r="C1311" s="165"/>
      <c r="D1311" s="165"/>
      <c r="E1311" s="165"/>
      <c r="F1311" s="172"/>
    </row>
    <row r="1312" spans="1:6" x14ac:dyDescent="0.25">
      <c r="A1312" s="165"/>
      <c r="B1312" s="165"/>
      <c r="C1312" s="165"/>
      <c r="D1312" s="165"/>
      <c r="E1312" s="165"/>
      <c r="F1312" s="172"/>
    </row>
    <row r="1313" spans="1:6" x14ac:dyDescent="0.25">
      <c r="A1313" s="165"/>
      <c r="B1313" s="165"/>
      <c r="C1313" s="165"/>
      <c r="D1313" s="165"/>
      <c r="E1313" s="165"/>
      <c r="F1313" s="172"/>
    </row>
    <row r="1314" spans="1:6" x14ac:dyDescent="0.25">
      <c r="A1314" s="165"/>
      <c r="B1314" s="165"/>
      <c r="C1314" s="165"/>
      <c r="D1314" s="165"/>
      <c r="E1314" s="165"/>
      <c r="F1314" s="172"/>
    </row>
    <row r="1315" spans="1:6" x14ac:dyDescent="0.25">
      <c r="A1315" s="165"/>
      <c r="B1315" s="165"/>
      <c r="C1315" s="165"/>
      <c r="D1315" s="165"/>
      <c r="E1315" s="165"/>
      <c r="F1315" s="172"/>
    </row>
    <row r="1316" spans="1:6" x14ac:dyDescent="0.25">
      <c r="A1316" s="165"/>
      <c r="B1316" s="165"/>
      <c r="C1316" s="165"/>
      <c r="D1316" s="165"/>
      <c r="E1316" s="165"/>
      <c r="F1316" s="172"/>
    </row>
    <row r="1317" spans="1:6" x14ac:dyDescent="0.25">
      <c r="A1317" s="165"/>
      <c r="B1317" s="165"/>
      <c r="C1317" s="165"/>
      <c r="D1317" s="165"/>
      <c r="E1317" s="165"/>
      <c r="F1317" s="172"/>
    </row>
    <row r="1318" spans="1:6" x14ac:dyDescent="0.25">
      <c r="A1318" s="165"/>
      <c r="B1318" s="165"/>
      <c r="C1318" s="165"/>
      <c r="D1318" s="165"/>
      <c r="E1318" s="165"/>
      <c r="F1318" s="172"/>
    </row>
    <row r="1319" spans="1:6" x14ac:dyDescent="0.25">
      <c r="A1319" s="165"/>
      <c r="B1319" s="165"/>
      <c r="C1319" s="165"/>
      <c r="D1319" s="165"/>
      <c r="E1319" s="165"/>
      <c r="F1319" s="172"/>
    </row>
    <row r="1320" spans="1:6" x14ac:dyDescent="0.25">
      <c r="A1320" s="165"/>
      <c r="B1320" s="165"/>
      <c r="C1320" s="165"/>
      <c r="D1320" s="165"/>
      <c r="E1320" s="165"/>
      <c r="F1320" s="172"/>
    </row>
    <row r="1321" spans="1:6" x14ac:dyDescent="0.25">
      <c r="A1321" s="165"/>
      <c r="B1321" s="165"/>
      <c r="C1321" s="165"/>
      <c r="D1321" s="165"/>
      <c r="E1321" s="165"/>
      <c r="F1321" s="172"/>
    </row>
    <row r="1322" spans="1:6" x14ac:dyDescent="0.25">
      <c r="A1322" s="165"/>
      <c r="B1322" s="165"/>
      <c r="C1322" s="165"/>
      <c r="D1322" s="165"/>
      <c r="E1322" s="165"/>
      <c r="F1322" s="172"/>
    </row>
    <row r="1323" spans="1:6" x14ac:dyDescent="0.25">
      <c r="A1323" s="165"/>
      <c r="B1323" s="165"/>
      <c r="C1323" s="165"/>
      <c r="D1323" s="165"/>
      <c r="E1323" s="165"/>
      <c r="F1323" s="172"/>
    </row>
    <row r="1324" spans="1:6" x14ac:dyDescent="0.25">
      <c r="A1324" s="165"/>
      <c r="B1324" s="165"/>
      <c r="C1324" s="165"/>
      <c r="D1324" s="165"/>
      <c r="E1324" s="165"/>
      <c r="F1324" s="172"/>
    </row>
    <row r="1325" spans="1:6" x14ac:dyDescent="0.25">
      <c r="A1325" s="165"/>
      <c r="B1325" s="165"/>
      <c r="C1325" s="165"/>
      <c r="D1325" s="165"/>
      <c r="E1325" s="165"/>
      <c r="F1325" s="172"/>
    </row>
    <row r="1326" spans="1:6" x14ac:dyDescent="0.25">
      <c r="A1326" s="165"/>
      <c r="B1326" s="165"/>
      <c r="C1326" s="165"/>
      <c r="D1326" s="165"/>
      <c r="E1326" s="165"/>
      <c r="F1326" s="172"/>
    </row>
    <row r="1327" spans="1:6" x14ac:dyDescent="0.25">
      <c r="A1327" s="165"/>
      <c r="B1327" s="165"/>
      <c r="C1327" s="165"/>
      <c r="D1327" s="165"/>
      <c r="E1327" s="165"/>
      <c r="F1327" s="172"/>
    </row>
    <row r="1328" spans="1:6" x14ac:dyDescent="0.25">
      <c r="A1328" s="165"/>
      <c r="B1328" s="165"/>
      <c r="C1328" s="165"/>
      <c r="D1328" s="165"/>
      <c r="E1328" s="165"/>
      <c r="F1328" s="172"/>
    </row>
    <row r="1329" spans="1:6" x14ac:dyDescent="0.25">
      <c r="A1329" s="165"/>
      <c r="B1329" s="165"/>
      <c r="C1329" s="165"/>
      <c r="D1329" s="165"/>
      <c r="E1329" s="165"/>
      <c r="F1329" s="172"/>
    </row>
    <row r="1330" spans="1:6" x14ac:dyDescent="0.25">
      <c r="A1330" s="165"/>
      <c r="B1330" s="165"/>
      <c r="C1330" s="165"/>
      <c r="D1330" s="165"/>
      <c r="E1330" s="165"/>
      <c r="F1330" s="172"/>
    </row>
    <row r="1331" spans="1:6" x14ac:dyDescent="0.25">
      <c r="A1331" s="165"/>
      <c r="B1331" s="165"/>
      <c r="C1331" s="165"/>
      <c r="D1331" s="165"/>
      <c r="E1331" s="165"/>
      <c r="F1331" s="172"/>
    </row>
    <row r="1332" spans="1:6" x14ac:dyDescent="0.25">
      <c r="A1332" s="165"/>
      <c r="B1332" s="165"/>
      <c r="C1332" s="165"/>
      <c r="D1332" s="165"/>
      <c r="E1332" s="165"/>
      <c r="F1332" s="172"/>
    </row>
    <row r="1333" spans="1:6" x14ac:dyDescent="0.25">
      <c r="A1333" s="165"/>
      <c r="B1333" s="165"/>
      <c r="C1333" s="165"/>
      <c r="D1333" s="165"/>
      <c r="E1333" s="165"/>
      <c r="F1333" s="172"/>
    </row>
    <row r="1334" spans="1:6" x14ac:dyDescent="0.25">
      <c r="A1334" s="165"/>
      <c r="B1334" s="165"/>
      <c r="C1334" s="165"/>
      <c r="D1334" s="165"/>
      <c r="E1334" s="165"/>
      <c r="F1334" s="172"/>
    </row>
    <row r="1335" spans="1:6" x14ac:dyDescent="0.25">
      <c r="A1335" s="165"/>
      <c r="B1335" s="165"/>
      <c r="C1335" s="165"/>
      <c r="D1335" s="165"/>
      <c r="E1335" s="165"/>
      <c r="F1335" s="172"/>
    </row>
    <row r="1336" spans="1:6" x14ac:dyDescent="0.25">
      <c r="A1336" s="165"/>
      <c r="B1336" s="165"/>
      <c r="C1336" s="165"/>
      <c r="D1336" s="165"/>
      <c r="E1336" s="165"/>
      <c r="F1336" s="172"/>
    </row>
    <row r="1337" spans="1:6" x14ac:dyDescent="0.25">
      <c r="A1337" s="165"/>
      <c r="B1337" s="165"/>
      <c r="C1337" s="165"/>
      <c r="D1337" s="165"/>
      <c r="E1337" s="165"/>
      <c r="F1337" s="172"/>
    </row>
    <row r="1338" spans="1:6" x14ac:dyDescent="0.25">
      <c r="A1338" s="165"/>
      <c r="B1338" s="165"/>
      <c r="C1338" s="165"/>
      <c r="D1338" s="165"/>
      <c r="E1338" s="165"/>
      <c r="F1338" s="172"/>
    </row>
    <row r="1339" spans="1:6" x14ac:dyDescent="0.25">
      <c r="A1339" s="165"/>
      <c r="B1339" s="165"/>
      <c r="C1339" s="165"/>
      <c r="D1339" s="165"/>
      <c r="E1339" s="165"/>
      <c r="F1339" s="172"/>
    </row>
    <row r="1340" spans="1:6" x14ac:dyDescent="0.25">
      <c r="A1340" s="165"/>
      <c r="B1340" s="165"/>
      <c r="C1340" s="165"/>
      <c r="D1340" s="165"/>
      <c r="E1340" s="165"/>
      <c r="F1340" s="172"/>
    </row>
    <row r="1341" spans="1:6" x14ac:dyDescent="0.25">
      <c r="A1341" s="165"/>
      <c r="B1341" s="165"/>
      <c r="C1341" s="165"/>
      <c r="D1341" s="165"/>
      <c r="E1341" s="165"/>
      <c r="F1341" s="172"/>
    </row>
    <row r="1342" spans="1:6" x14ac:dyDescent="0.25">
      <c r="A1342" s="165"/>
      <c r="B1342" s="165"/>
      <c r="C1342" s="165"/>
      <c r="D1342" s="165"/>
      <c r="E1342" s="165"/>
      <c r="F1342" s="172"/>
    </row>
    <row r="1343" spans="1:6" x14ac:dyDescent="0.25">
      <c r="A1343" s="165"/>
      <c r="B1343" s="165"/>
      <c r="C1343" s="165"/>
      <c r="D1343" s="165"/>
      <c r="E1343" s="165"/>
      <c r="F1343" s="172"/>
    </row>
    <row r="1344" spans="1:6" x14ac:dyDescent="0.25">
      <c r="A1344" s="165"/>
      <c r="B1344" s="165"/>
      <c r="C1344" s="165"/>
      <c r="D1344" s="165"/>
      <c r="E1344" s="165"/>
      <c r="F1344" s="172"/>
    </row>
    <row r="1345" spans="1:6" x14ac:dyDescent="0.25">
      <c r="A1345" s="165"/>
      <c r="B1345" s="165"/>
      <c r="C1345" s="165"/>
      <c r="D1345" s="165"/>
      <c r="E1345" s="165"/>
      <c r="F1345" s="172"/>
    </row>
    <row r="1346" spans="1:6" x14ac:dyDescent="0.25">
      <c r="A1346" s="165"/>
      <c r="B1346" s="165"/>
      <c r="C1346" s="165"/>
      <c r="D1346" s="165"/>
      <c r="E1346" s="165"/>
      <c r="F1346" s="172"/>
    </row>
    <row r="1347" spans="1:6" x14ac:dyDescent="0.25">
      <c r="A1347" s="165"/>
      <c r="B1347" s="165"/>
      <c r="C1347" s="165"/>
      <c r="D1347" s="165"/>
      <c r="E1347" s="165"/>
      <c r="F1347" s="172"/>
    </row>
    <row r="1348" spans="1:6" x14ac:dyDescent="0.25">
      <c r="A1348" s="165"/>
      <c r="B1348" s="165"/>
      <c r="C1348" s="165"/>
      <c r="D1348" s="165"/>
      <c r="E1348" s="165"/>
      <c r="F1348" s="172"/>
    </row>
    <row r="1349" spans="1:6" x14ac:dyDescent="0.25">
      <c r="A1349" s="165"/>
      <c r="B1349" s="165"/>
      <c r="C1349" s="165"/>
      <c r="D1349" s="165"/>
      <c r="E1349" s="165"/>
      <c r="F1349" s="172"/>
    </row>
    <row r="1350" spans="1:6" x14ac:dyDescent="0.25">
      <c r="A1350" s="165"/>
      <c r="B1350" s="165"/>
      <c r="C1350" s="165"/>
      <c r="D1350" s="165"/>
      <c r="E1350" s="165"/>
      <c r="F1350" s="172"/>
    </row>
    <row r="1351" spans="1:6" x14ac:dyDescent="0.25">
      <c r="A1351" s="165"/>
      <c r="B1351" s="165"/>
      <c r="C1351" s="165"/>
      <c r="D1351" s="165"/>
      <c r="E1351" s="165"/>
      <c r="F1351" s="172"/>
    </row>
    <row r="1352" spans="1:6" x14ac:dyDescent="0.25">
      <c r="A1352" s="165"/>
      <c r="B1352" s="165"/>
      <c r="C1352" s="165"/>
      <c r="D1352" s="165"/>
      <c r="E1352" s="165"/>
      <c r="F1352" s="172"/>
    </row>
    <row r="1353" spans="1:6" x14ac:dyDescent="0.25">
      <c r="A1353" s="165"/>
      <c r="B1353" s="165"/>
      <c r="C1353" s="165"/>
      <c r="D1353" s="165"/>
      <c r="E1353" s="165"/>
      <c r="F1353" s="172"/>
    </row>
    <row r="1354" spans="1:6" x14ac:dyDescent="0.25">
      <c r="A1354" s="165"/>
      <c r="B1354" s="165"/>
      <c r="C1354" s="165"/>
      <c r="D1354" s="165"/>
      <c r="E1354" s="165"/>
      <c r="F1354" s="172"/>
    </row>
    <row r="1355" spans="1:6" x14ac:dyDescent="0.25">
      <c r="A1355" s="165"/>
      <c r="B1355" s="165"/>
      <c r="C1355" s="165"/>
      <c r="D1355" s="165"/>
      <c r="E1355" s="165"/>
      <c r="F1355" s="172"/>
    </row>
    <row r="1356" spans="1:6" x14ac:dyDescent="0.25">
      <c r="A1356" s="165"/>
      <c r="B1356" s="165"/>
      <c r="C1356" s="165"/>
      <c r="D1356" s="165"/>
      <c r="E1356" s="165"/>
      <c r="F1356" s="172"/>
    </row>
    <row r="1357" spans="1:6" x14ac:dyDescent="0.25">
      <c r="A1357" s="165"/>
      <c r="B1357" s="165"/>
      <c r="C1357" s="165"/>
      <c r="D1357" s="165"/>
      <c r="E1357" s="165"/>
      <c r="F1357" s="172"/>
    </row>
    <row r="1358" spans="1:6" x14ac:dyDescent="0.25">
      <c r="A1358" s="165"/>
      <c r="B1358" s="165"/>
      <c r="C1358" s="165"/>
      <c r="D1358" s="165"/>
      <c r="E1358" s="165"/>
      <c r="F1358" s="172"/>
    </row>
    <row r="1359" spans="1:6" x14ac:dyDescent="0.25">
      <c r="A1359" s="165"/>
      <c r="B1359" s="165"/>
      <c r="C1359" s="165"/>
      <c r="D1359" s="165"/>
      <c r="E1359" s="165"/>
      <c r="F1359" s="172"/>
    </row>
    <row r="1360" spans="1:6" x14ac:dyDescent="0.25">
      <c r="A1360" s="165"/>
      <c r="B1360" s="165"/>
      <c r="C1360" s="165"/>
      <c r="D1360" s="165"/>
      <c r="E1360" s="165"/>
      <c r="F1360" s="172"/>
    </row>
    <row r="1361" spans="1:6" x14ac:dyDescent="0.25">
      <c r="A1361" s="165"/>
      <c r="B1361" s="165"/>
      <c r="C1361" s="165"/>
      <c r="D1361" s="165"/>
      <c r="E1361" s="165"/>
      <c r="F1361" s="172"/>
    </row>
    <row r="1362" spans="1:6" x14ac:dyDescent="0.25">
      <c r="A1362" s="165"/>
      <c r="B1362" s="165"/>
      <c r="C1362" s="165"/>
      <c r="D1362" s="165"/>
      <c r="E1362" s="165"/>
      <c r="F1362" s="172"/>
    </row>
    <row r="1363" spans="1:6" x14ac:dyDescent="0.25">
      <c r="A1363" s="165"/>
      <c r="B1363" s="165"/>
      <c r="C1363" s="165"/>
      <c r="D1363" s="165"/>
      <c r="E1363" s="165"/>
      <c r="F1363" s="172"/>
    </row>
    <row r="1364" spans="1:6" x14ac:dyDescent="0.25">
      <c r="A1364" s="165"/>
      <c r="B1364" s="165"/>
      <c r="C1364" s="165"/>
      <c r="D1364" s="165"/>
      <c r="E1364" s="165"/>
      <c r="F1364" s="172"/>
    </row>
    <row r="1365" spans="1:6" x14ac:dyDescent="0.25">
      <c r="A1365" s="165"/>
      <c r="B1365" s="165"/>
      <c r="C1365" s="165"/>
      <c r="D1365" s="165"/>
      <c r="E1365" s="165"/>
      <c r="F1365" s="172"/>
    </row>
    <row r="1366" spans="1:6" x14ac:dyDescent="0.25">
      <c r="A1366" s="165"/>
      <c r="B1366" s="165"/>
      <c r="C1366" s="165"/>
      <c r="D1366" s="165"/>
      <c r="E1366" s="165"/>
      <c r="F1366" s="172"/>
    </row>
    <row r="1367" spans="1:6" x14ac:dyDescent="0.25">
      <c r="A1367" s="165"/>
      <c r="B1367" s="165"/>
      <c r="C1367" s="165"/>
      <c r="D1367" s="165"/>
      <c r="E1367" s="165"/>
      <c r="F1367" s="172"/>
    </row>
    <row r="1368" spans="1:6" x14ac:dyDescent="0.25">
      <c r="A1368" s="165"/>
      <c r="B1368" s="165"/>
      <c r="C1368" s="165"/>
      <c r="D1368" s="165"/>
      <c r="E1368" s="165"/>
      <c r="F1368" s="172"/>
    </row>
    <row r="1369" spans="1:6" x14ac:dyDescent="0.25">
      <c r="A1369" s="165"/>
      <c r="B1369" s="165"/>
      <c r="C1369" s="165"/>
      <c r="D1369" s="165"/>
      <c r="E1369" s="165"/>
      <c r="F1369" s="172"/>
    </row>
    <row r="1370" spans="1:6" x14ac:dyDescent="0.25">
      <c r="A1370" s="165"/>
      <c r="B1370" s="165"/>
      <c r="C1370" s="165"/>
      <c r="D1370" s="165"/>
      <c r="E1370" s="165"/>
      <c r="F1370" s="172"/>
    </row>
    <row r="1371" spans="1:6" x14ac:dyDescent="0.25">
      <c r="A1371" s="165"/>
      <c r="B1371" s="165"/>
      <c r="C1371" s="165"/>
      <c r="D1371" s="165"/>
      <c r="E1371" s="165"/>
      <c r="F1371" s="172"/>
    </row>
    <row r="1372" spans="1:6" x14ac:dyDescent="0.25">
      <c r="A1372" s="165"/>
      <c r="B1372" s="165"/>
      <c r="C1372" s="165"/>
      <c r="D1372" s="165"/>
      <c r="E1372" s="165"/>
      <c r="F1372" s="172"/>
    </row>
    <row r="1373" spans="1:6" x14ac:dyDescent="0.25">
      <c r="A1373" s="165"/>
      <c r="B1373" s="165"/>
      <c r="C1373" s="165"/>
      <c r="D1373" s="165"/>
      <c r="E1373" s="165"/>
      <c r="F1373" s="172"/>
    </row>
    <row r="1374" spans="1:6" x14ac:dyDescent="0.25">
      <c r="A1374" s="165"/>
      <c r="B1374" s="165"/>
      <c r="C1374" s="165"/>
      <c r="D1374" s="165"/>
      <c r="E1374" s="165"/>
      <c r="F1374" s="172"/>
    </row>
    <row r="1375" spans="1:6" x14ac:dyDescent="0.25">
      <c r="A1375" s="165"/>
      <c r="B1375" s="165"/>
      <c r="C1375" s="165"/>
      <c r="D1375" s="165"/>
      <c r="E1375" s="165"/>
      <c r="F1375" s="172"/>
    </row>
    <row r="1376" spans="1:6" x14ac:dyDescent="0.25">
      <c r="A1376" s="165"/>
      <c r="B1376" s="165"/>
      <c r="C1376" s="165"/>
      <c r="D1376" s="165"/>
      <c r="E1376" s="165"/>
      <c r="F1376" s="172"/>
    </row>
    <row r="1377" spans="1:6" x14ac:dyDescent="0.25">
      <c r="A1377" s="165"/>
      <c r="B1377" s="165"/>
      <c r="C1377" s="165"/>
      <c r="D1377" s="165"/>
      <c r="E1377" s="165"/>
      <c r="F1377" s="172"/>
    </row>
    <row r="1378" spans="1:6" x14ac:dyDescent="0.25">
      <c r="A1378" s="165"/>
      <c r="B1378" s="165"/>
      <c r="C1378" s="165"/>
      <c r="D1378" s="165"/>
      <c r="E1378" s="165"/>
      <c r="F1378" s="172"/>
    </row>
    <row r="1379" spans="1:6" x14ac:dyDescent="0.25">
      <c r="A1379" s="165"/>
      <c r="B1379" s="165"/>
      <c r="C1379" s="165"/>
      <c r="D1379" s="165"/>
      <c r="E1379" s="165"/>
      <c r="F1379" s="172"/>
    </row>
    <row r="1380" spans="1:6" x14ac:dyDescent="0.25">
      <c r="A1380" s="165"/>
      <c r="B1380" s="165"/>
      <c r="C1380" s="165"/>
      <c r="D1380" s="165"/>
      <c r="E1380" s="165"/>
      <c r="F1380" s="172"/>
    </row>
    <row r="1381" spans="1:6" x14ac:dyDescent="0.25">
      <c r="A1381" s="165"/>
      <c r="B1381" s="165"/>
      <c r="C1381" s="165"/>
      <c r="D1381" s="165"/>
      <c r="E1381" s="165"/>
      <c r="F1381" s="172"/>
    </row>
    <row r="1382" spans="1:6" x14ac:dyDescent="0.25">
      <c r="A1382" s="165"/>
      <c r="B1382" s="165"/>
      <c r="C1382" s="165"/>
      <c r="D1382" s="165"/>
      <c r="E1382" s="165"/>
      <c r="F1382" s="172"/>
    </row>
    <row r="1383" spans="1:6" x14ac:dyDescent="0.25">
      <c r="A1383" s="165"/>
      <c r="B1383" s="165"/>
      <c r="C1383" s="165"/>
      <c r="D1383" s="165"/>
      <c r="E1383" s="165"/>
      <c r="F1383" s="172"/>
    </row>
    <row r="1384" spans="1:6" x14ac:dyDescent="0.25">
      <c r="A1384" s="165"/>
      <c r="B1384" s="165"/>
      <c r="C1384" s="165"/>
      <c r="D1384" s="165"/>
      <c r="E1384" s="165"/>
      <c r="F1384" s="172"/>
    </row>
    <row r="1385" spans="1:6" x14ac:dyDescent="0.25">
      <c r="A1385" s="165"/>
      <c r="B1385" s="165"/>
      <c r="C1385" s="165"/>
      <c r="D1385" s="165"/>
      <c r="E1385" s="165"/>
      <c r="F1385" s="172"/>
    </row>
    <row r="1386" spans="1:6" x14ac:dyDescent="0.25">
      <c r="A1386" s="165"/>
      <c r="B1386" s="165"/>
      <c r="C1386" s="165"/>
      <c r="D1386" s="165"/>
      <c r="E1386" s="165"/>
      <c r="F1386" s="172"/>
    </row>
    <row r="1387" spans="1:6" x14ac:dyDescent="0.25">
      <c r="A1387" s="165"/>
      <c r="B1387" s="165"/>
      <c r="C1387" s="165"/>
      <c r="D1387" s="165"/>
      <c r="E1387" s="165"/>
      <c r="F1387" s="172"/>
    </row>
    <row r="1388" spans="1:6" x14ac:dyDescent="0.25">
      <c r="A1388" s="165"/>
      <c r="B1388" s="165"/>
      <c r="C1388" s="165"/>
      <c r="D1388" s="165"/>
      <c r="E1388" s="165"/>
      <c r="F1388" s="172"/>
    </row>
    <row r="1389" spans="1:6" x14ac:dyDescent="0.25">
      <c r="A1389" s="165"/>
      <c r="B1389" s="165"/>
      <c r="C1389" s="165"/>
      <c r="D1389" s="165"/>
      <c r="E1389" s="165"/>
      <c r="F1389" s="172"/>
    </row>
    <row r="1390" spans="1:6" x14ac:dyDescent="0.25">
      <c r="A1390" s="165"/>
      <c r="B1390" s="165"/>
      <c r="C1390" s="165"/>
      <c r="D1390" s="165"/>
      <c r="E1390" s="165"/>
      <c r="F1390" s="172"/>
    </row>
    <row r="1391" spans="1:6" x14ac:dyDescent="0.25">
      <c r="A1391" s="165"/>
      <c r="B1391" s="165"/>
      <c r="C1391" s="165"/>
      <c r="D1391" s="165"/>
      <c r="E1391" s="165"/>
      <c r="F1391" s="172"/>
    </row>
    <row r="1392" spans="1:6" x14ac:dyDescent="0.25">
      <c r="A1392" s="165"/>
      <c r="B1392" s="165"/>
      <c r="C1392" s="165"/>
      <c r="D1392" s="165"/>
      <c r="E1392" s="165"/>
      <c r="F1392" s="172"/>
    </row>
    <row r="1393" spans="1:6" x14ac:dyDescent="0.25">
      <c r="A1393" s="165"/>
      <c r="B1393" s="165"/>
      <c r="C1393" s="165"/>
      <c r="D1393" s="165"/>
      <c r="E1393" s="165"/>
      <c r="F1393" s="172"/>
    </row>
    <row r="1394" spans="1:6" x14ac:dyDescent="0.25">
      <c r="A1394" s="165"/>
      <c r="B1394" s="165"/>
      <c r="C1394" s="165"/>
      <c r="D1394" s="165"/>
      <c r="E1394" s="165"/>
      <c r="F1394" s="172"/>
    </row>
    <row r="1395" spans="1:6" x14ac:dyDescent="0.25">
      <c r="A1395" s="165"/>
      <c r="B1395" s="165"/>
      <c r="C1395" s="165"/>
      <c r="D1395" s="165"/>
      <c r="E1395" s="165"/>
      <c r="F1395" s="172"/>
    </row>
    <row r="1396" spans="1:6" x14ac:dyDescent="0.25">
      <c r="A1396" s="165"/>
      <c r="B1396" s="165"/>
      <c r="C1396" s="165"/>
      <c r="D1396" s="165"/>
      <c r="E1396" s="165"/>
      <c r="F1396" s="172"/>
    </row>
    <row r="1397" spans="1:6" x14ac:dyDescent="0.25">
      <c r="A1397" s="165"/>
      <c r="B1397" s="165"/>
      <c r="C1397" s="165"/>
      <c r="D1397" s="165"/>
      <c r="E1397" s="165"/>
      <c r="F1397" s="172"/>
    </row>
    <row r="1398" spans="1:6" x14ac:dyDescent="0.25">
      <c r="A1398" s="165"/>
      <c r="B1398" s="165"/>
      <c r="C1398" s="165"/>
      <c r="D1398" s="165"/>
      <c r="E1398" s="165"/>
      <c r="F1398" s="172"/>
    </row>
    <row r="1399" spans="1:6" x14ac:dyDescent="0.25">
      <c r="A1399" s="165"/>
      <c r="B1399" s="165"/>
      <c r="C1399" s="165"/>
      <c r="D1399" s="165"/>
      <c r="E1399" s="165"/>
      <c r="F1399" s="172"/>
    </row>
    <row r="1400" spans="1:6" x14ac:dyDescent="0.25">
      <c r="A1400" s="165"/>
      <c r="B1400" s="165"/>
      <c r="C1400" s="165"/>
      <c r="D1400" s="165"/>
      <c r="E1400" s="165"/>
      <c r="F1400" s="172"/>
    </row>
    <row r="1401" spans="1:6" x14ac:dyDescent="0.25">
      <c r="A1401" s="165"/>
      <c r="B1401" s="165"/>
      <c r="C1401" s="165"/>
      <c r="D1401" s="165"/>
      <c r="E1401" s="165"/>
      <c r="F1401" s="172"/>
    </row>
    <row r="1402" spans="1:6" x14ac:dyDescent="0.25">
      <c r="A1402" s="165"/>
      <c r="B1402" s="165"/>
      <c r="C1402" s="165"/>
      <c r="D1402" s="165"/>
      <c r="E1402" s="165"/>
      <c r="F1402" s="172"/>
    </row>
    <row r="1403" spans="1:6" x14ac:dyDescent="0.25">
      <c r="A1403" s="165"/>
      <c r="B1403" s="165"/>
      <c r="C1403" s="165"/>
      <c r="D1403" s="165"/>
      <c r="E1403" s="165"/>
      <c r="F1403" s="172"/>
    </row>
    <row r="1404" spans="1:6" x14ac:dyDescent="0.25">
      <c r="A1404" s="165"/>
      <c r="B1404" s="165"/>
      <c r="C1404" s="165"/>
      <c r="D1404" s="165"/>
      <c r="E1404" s="165"/>
      <c r="F1404" s="172"/>
    </row>
    <row r="1405" spans="1:6" x14ac:dyDescent="0.25">
      <c r="A1405" s="165"/>
      <c r="B1405" s="165"/>
      <c r="C1405" s="165"/>
      <c r="D1405" s="165"/>
      <c r="E1405" s="165"/>
      <c r="F1405" s="172"/>
    </row>
    <row r="1406" spans="1:6" x14ac:dyDescent="0.25">
      <c r="A1406" s="165"/>
      <c r="B1406" s="165"/>
      <c r="C1406" s="165"/>
      <c r="D1406" s="165"/>
      <c r="E1406" s="165"/>
      <c r="F1406" s="172"/>
    </row>
    <row r="1407" spans="1:6" x14ac:dyDescent="0.25">
      <c r="A1407" s="165"/>
      <c r="B1407" s="165"/>
      <c r="C1407" s="165"/>
      <c r="D1407" s="165"/>
      <c r="E1407" s="165"/>
      <c r="F1407" s="172"/>
    </row>
    <row r="1408" spans="1:6" x14ac:dyDescent="0.25">
      <c r="A1408" s="165"/>
      <c r="B1408" s="165"/>
      <c r="C1408" s="165"/>
      <c r="D1408" s="165"/>
      <c r="E1408" s="165"/>
      <c r="F1408" s="172"/>
    </row>
    <row r="1409" spans="1:6" x14ac:dyDescent="0.25">
      <c r="A1409" s="165"/>
      <c r="B1409" s="165"/>
      <c r="C1409" s="165"/>
      <c r="D1409" s="165"/>
      <c r="E1409" s="165"/>
      <c r="F1409" s="172"/>
    </row>
    <row r="1410" spans="1:6" x14ac:dyDescent="0.25">
      <c r="A1410" s="165"/>
      <c r="B1410" s="165"/>
      <c r="C1410" s="165"/>
      <c r="D1410" s="165"/>
      <c r="E1410" s="165"/>
      <c r="F1410" s="172"/>
    </row>
    <row r="1411" spans="1:6" x14ac:dyDescent="0.25">
      <c r="A1411" s="165"/>
      <c r="B1411" s="165"/>
      <c r="C1411" s="165"/>
      <c r="D1411" s="165"/>
      <c r="E1411" s="165"/>
      <c r="F1411" s="172"/>
    </row>
    <row r="1412" spans="1:6" x14ac:dyDescent="0.25">
      <c r="A1412" s="165"/>
      <c r="B1412" s="165"/>
      <c r="C1412" s="165"/>
      <c r="D1412" s="165"/>
      <c r="E1412" s="165"/>
      <c r="F1412" s="172"/>
    </row>
    <row r="1413" spans="1:6" x14ac:dyDescent="0.25">
      <c r="A1413" s="165"/>
      <c r="B1413" s="165"/>
      <c r="C1413" s="165"/>
      <c r="D1413" s="165"/>
      <c r="E1413" s="165"/>
      <c r="F1413" s="172"/>
    </row>
    <row r="1414" spans="1:6" x14ac:dyDescent="0.25">
      <c r="A1414" s="165"/>
      <c r="B1414" s="165"/>
      <c r="C1414" s="165"/>
      <c r="D1414" s="165"/>
      <c r="E1414" s="165"/>
      <c r="F1414" s="172"/>
    </row>
    <row r="1415" spans="1:6" x14ac:dyDescent="0.25">
      <c r="A1415" s="165"/>
      <c r="B1415" s="165"/>
      <c r="C1415" s="165"/>
      <c r="D1415" s="165"/>
      <c r="E1415" s="165"/>
      <c r="F1415" s="172"/>
    </row>
    <row r="1416" spans="1:6" x14ac:dyDescent="0.25">
      <c r="A1416" s="165"/>
      <c r="B1416" s="165"/>
      <c r="C1416" s="165"/>
      <c r="D1416" s="165"/>
      <c r="E1416" s="165"/>
      <c r="F1416" s="172"/>
    </row>
    <row r="1417" spans="1:6" x14ac:dyDescent="0.25">
      <c r="A1417" s="165"/>
      <c r="B1417" s="165"/>
      <c r="C1417" s="165"/>
      <c r="D1417" s="165"/>
      <c r="E1417" s="165"/>
      <c r="F1417" s="172"/>
    </row>
    <row r="1418" spans="1:6" x14ac:dyDescent="0.25">
      <c r="A1418" s="165"/>
      <c r="B1418" s="165"/>
      <c r="C1418" s="165"/>
      <c r="D1418" s="165"/>
      <c r="E1418" s="165"/>
      <c r="F1418" s="172"/>
    </row>
    <row r="1419" spans="1:6" x14ac:dyDescent="0.25">
      <c r="A1419" s="165"/>
      <c r="B1419" s="165"/>
      <c r="C1419" s="165"/>
      <c r="D1419" s="165"/>
      <c r="E1419" s="165"/>
      <c r="F1419" s="172"/>
    </row>
    <row r="1420" spans="1:6" x14ac:dyDescent="0.25">
      <c r="A1420" s="165"/>
      <c r="B1420" s="165"/>
      <c r="C1420" s="165"/>
      <c r="D1420" s="165"/>
      <c r="E1420" s="165"/>
      <c r="F1420" s="172"/>
    </row>
    <row r="1421" spans="1:6" x14ac:dyDescent="0.25">
      <c r="A1421" s="165"/>
      <c r="B1421" s="165"/>
      <c r="C1421" s="165"/>
      <c r="D1421" s="165"/>
      <c r="E1421" s="165"/>
      <c r="F1421" s="172"/>
    </row>
    <row r="1422" spans="1:6" x14ac:dyDescent="0.25">
      <c r="A1422" s="165"/>
      <c r="B1422" s="165"/>
      <c r="C1422" s="165"/>
      <c r="D1422" s="165"/>
      <c r="E1422" s="165"/>
      <c r="F1422" s="172"/>
    </row>
    <row r="1423" spans="1:6" x14ac:dyDescent="0.25">
      <c r="A1423" s="165"/>
      <c r="B1423" s="165"/>
      <c r="C1423" s="165"/>
      <c r="D1423" s="165"/>
      <c r="E1423" s="165"/>
      <c r="F1423" s="172"/>
    </row>
    <row r="1424" spans="1:6" x14ac:dyDescent="0.25">
      <c r="A1424" s="165"/>
      <c r="B1424" s="165"/>
      <c r="C1424" s="165"/>
      <c r="D1424" s="165"/>
      <c r="E1424" s="165"/>
      <c r="F1424" s="172"/>
    </row>
    <row r="1425" spans="1:6" x14ac:dyDescent="0.25">
      <c r="A1425" s="165"/>
      <c r="B1425" s="165"/>
      <c r="C1425" s="165"/>
      <c r="D1425" s="165"/>
      <c r="E1425" s="165"/>
      <c r="F1425" s="172"/>
    </row>
    <row r="1426" spans="1:6" x14ac:dyDescent="0.25">
      <c r="A1426" s="165"/>
      <c r="B1426" s="165"/>
      <c r="C1426" s="165"/>
      <c r="D1426" s="165"/>
      <c r="E1426" s="165"/>
      <c r="F1426" s="172"/>
    </row>
    <row r="1427" spans="1:6" x14ac:dyDescent="0.25">
      <c r="A1427" s="165"/>
      <c r="B1427" s="165"/>
      <c r="C1427" s="165"/>
      <c r="D1427" s="165"/>
      <c r="E1427" s="165"/>
      <c r="F1427" s="172"/>
    </row>
    <row r="1428" spans="1:6" x14ac:dyDescent="0.25">
      <c r="A1428" s="165"/>
      <c r="B1428" s="165"/>
      <c r="C1428" s="165"/>
      <c r="D1428" s="165"/>
      <c r="E1428" s="165"/>
      <c r="F1428" s="172"/>
    </row>
    <row r="1429" spans="1:6" x14ac:dyDescent="0.25">
      <c r="A1429" s="165"/>
      <c r="B1429" s="165"/>
      <c r="C1429" s="165"/>
      <c r="D1429" s="165"/>
      <c r="E1429" s="165"/>
      <c r="F1429" s="172"/>
    </row>
    <row r="1430" spans="1:6" x14ac:dyDescent="0.25">
      <c r="A1430" s="165"/>
      <c r="B1430" s="165"/>
      <c r="C1430" s="165"/>
      <c r="D1430" s="165"/>
      <c r="E1430" s="165"/>
      <c r="F1430" s="172"/>
    </row>
    <row r="1431" spans="1:6" x14ac:dyDescent="0.25">
      <c r="A1431" s="165"/>
      <c r="B1431" s="165"/>
      <c r="C1431" s="165"/>
      <c r="D1431" s="165"/>
      <c r="E1431" s="165"/>
      <c r="F1431" s="172"/>
    </row>
    <row r="1432" spans="1:6" x14ac:dyDescent="0.25">
      <c r="A1432" s="165"/>
      <c r="B1432" s="165"/>
      <c r="C1432" s="165"/>
      <c r="D1432" s="165"/>
      <c r="E1432" s="165"/>
      <c r="F1432" s="172"/>
    </row>
    <row r="1433" spans="1:6" x14ac:dyDescent="0.25">
      <c r="A1433" s="165"/>
      <c r="B1433" s="165"/>
      <c r="C1433" s="165"/>
      <c r="D1433" s="165"/>
      <c r="E1433" s="165"/>
      <c r="F1433" s="172"/>
    </row>
    <row r="1434" spans="1:6" x14ac:dyDescent="0.25">
      <c r="A1434" s="165"/>
      <c r="B1434" s="165"/>
      <c r="C1434" s="165"/>
      <c r="D1434" s="165"/>
      <c r="E1434" s="165"/>
      <c r="F1434" s="172"/>
    </row>
    <row r="1435" spans="1:6" x14ac:dyDescent="0.25">
      <c r="A1435" s="165"/>
      <c r="B1435" s="165"/>
      <c r="C1435" s="165"/>
      <c r="D1435" s="165"/>
      <c r="E1435" s="165"/>
      <c r="F1435" s="172"/>
    </row>
    <row r="1436" spans="1:6" x14ac:dyDescent="0.25">
      <c r="A1436" s="165"/>
      <c r="B1436" s="165"/>
      <c r="C1436" s="165"/>
      <c r="D1436" s="165"/>
      <c r="E1436" s="165"/>
      <c r="F1436" s="172"/>
    </row>
    <row r="1437" spans="1:6" x14ac:dyDescent="0.25">
      <c r="A1437" s="165"/>
      <c r="B1437" s="165"/>
      <c r="C1437" s="165"/>
      <c r="D1437" s="165"/>
      <c r="E1437" s="165"/>
      <c r="F1437" s="172"/>
    </row>
    <row r="1438" spans="1:6" x14ac:dyDescent="0.25">
      <c r="A1438" s="165"/>
      <c r="B1438" s="165"/>
      <c r="C1438" s="165"/>
      <c r="D1438" s="165"/>
      <c r="E1438" s="165"/>
      <c r="F1438" s="172"/>
    </row>
    <row r="1439" spans="1:6" x14ac:dyDescent="0.25">
      <c r="A1439" s="165"/>
      <c r="B1439" s="165"/>
      <c r="C1439" s="165"/>
      <c r="D1439" s="165"/>
      <c r="E1439" s="165"/>
      <c r="F1439" s="172"/>
    </row>
    <row r="1440" spans="1:6" x14ac:dyDescent="0.25">
      <c r="A1440" s="165"/>
      <c r="B1440" s="165"/>
      <c r="C1440" s="165"/>
      <c r="D1440" s="165"/>
      <c r="E1440" s="165"/>
      <c r="F1440" s="172"/>
    </row>
    <row r="1441" spans="1:6" x14ac:dyDescent="0.25">
      <c r="A1441" s="165"/>
      <c r="B1441" s="165"/>
      <c r="C1441" s="165"/>
      <c r="D1441" s="165"/>
      <c r="E1441" s="165"/>
      <c r="F1441" s="172"/>
    </row>
    <row r="1442" spans="1:6" x14ac:dyDescent="0.25">
      <c r="A1442" s="165"/>
      <c r="B1442" s="165"/>
      <c r="C1442" s="165"/>
      <c r="D1442" s="165"/>
      <c r="E1442" s="165"/>
      <c r="F1442" s="172"/>
    </row>
    <row r="1443" spans="1:6" x14ac:dyDescent="0.25">
      <c r="A1443" s="165"/>
      <c r="B1443" s="165"/>
      <c r="C1443" s="165"/>
      <c r="D1443" s="165"/>
      <c r="E1443" s="165"/>
      <c r="F1443" s="172"/>
    </row>
    <row r="1444" spans="1:6" x14ac:dyDescent="0.25">
      <c r="A1444" s="165"/>
      <c r="B1444" s="165"/>
      <c r="C1444" s="165"/>
      <c r="D1444" s="165"/>
      <c r="E1444" s="165"/>
      <c r="F1444" s="172"/>
    </row>
    <row r="1445" spans="1:6" x14ac:dyDescent="0.25">
      <c r="A1445" s="165"/>
      <c r="B1445" s="165"/>
      <c r="C1445" s="165"/>
      <c r="D1445" s="165"/>
      <c r="E1445" s="165"/>
      <c r="F1445" s="172"/>
    </row>
    <row r="1446" spans="1:6" x14ac:dyDescent="0.25">
      <c r="A1446" s="165"/>
      <c r="B1446" s="165"/>
      <c r="C1446" s="165"/>
      <c r="D1446" s="165"/>
      <c r="E1446" s="165"/>
      <c r="F1446" s="172"/>
    </row>
    <row r="1447" spans="1:6" x14ac:dyDescent="0.25">
      <c r="A1447" s="165"/>
      <c r="B1447" s="165"/>
      <c r="C1447" s="165"/>
      <c r="D1447" s="165"/>
      <c r="E1447" s="165"/>
      <c r="F1447" s="172"/>
    </row>
    <row r="1448" spans="1:6" x14ac:dyDescent="0.25">
      <c r="A1448" s="165"/>
      <c r="B1448" s="165"/>
      <c r="C1448" s="165"/>
      <c r="D1448" s="165"/>
      <c r="E1448" s="165"/>
      <c r="F1448" s="172"/>
    </row>
    <row r="1449" spans="1:6" x14ac:dyDescent="0.25">
      <c r="A1449" s="165"/>
      <c r="B1449" s="165"/>
      <c r="C1449" s="165"/>
      <c r="D1449" s="165"/>
      <c r="E1449" s="165"/>
      <c r="F1449" s="172"/>
    </row>
    <row r="1450" spans="1:6" x14ac:dyDescent="0.25">
      <c r="A1450" s="165"/>
      <c r="B1450" s="165"/>
      <c r="C1450" s="165"/>
      <c r="D1450" s="165"/>
      <c r="E1450" s="165"/>
      <c r="F1450" s="172"/>
    </row>
    <row r="1451" spans="1:6" x14ac:dyDescent="0.25">
      <c r="A1451" s="165"/>
      <c r="B1451" s="165"/>
      <c r="C1451" s="165"/>
      <c r="D1451" s="165"/>
      <c r="E1451" s="165"/>
      <c r="F1451" s="172"/>
    </row>
    <row r="1452" spans="1:6" x14ac:dyDescent="0.25">
      <c r="A1452" s="165"/>
      <c r="B1452" s="165"/>
      <c r="C1452" s="165"/>
      <c r="D1452" s="165"/>
      <c r="E1452" s="165"/>
      <c r="F1452" s="172"/>
    </row>
    <row r="1453" spans="1:6" x14ac:dyDescent="0.25">
      <c r="A1453" s="165"/>
      <c r="B1453" s="165"/>
      <c r="C1453" s="165"/>
      <c r="D1453" s="165"/>
      <c r="E1453" s="165"/>
      <c r="F1453" s="172"/>
    </row>
    <row r="1454" spans="1:6" x14ac:dyDescent="0.25">
      <c r="A1454" s="165"/>
      <c r="B1454" s="165"/>
      <c r="C1454" s="165"/>
      <c r="D1454" s="165"/>
      <c r="E1454" s="165"/>
      <c r="F1454" s="172"/>
    </row>
    <row r="1455" spans="1:6" x14ac:dyDescent="0.25">
      <c r="A1455" s="165"/>
      <c r="B1455" s="165"/>
      <c r="C1455" s="165"/>
      <c r="D1455" s="165"/>
      <c r="E1455" s="165"/>
      <c r="F1455" s="172"/>
    </row>
    <row r="1456" spans="1:6" x14ac:dyDescent="0.25">
      <c r="A1456" s="165"/>
      <c r="B1456" s="165"/>
      <c r="C1456" s="165"/>
      <c r="D1456" s="165"/>
      <c r="E1456" s="165"/>
      <c r="F1456" s="172"/>
    </row>
    <row r="1457" spans="1:6" x14ac:dyDescent="0.25">
      <c r="A1457" s="165"/>
      <c r="B1457" s="165"/>
      <c r="C1457" s="165"/>
      <c r="D1457" s="165"/>
      <c r="E1457" s="165"/>
      <c r="F1457" s="172"/>
    </row>
    <row r="1458" spans="1:6" x14ac:dyDescent="0.25">
      <c r="A1458" s="165"/>
      <c r="B1458" s="165"/>
      <c r="C1458" s="165"/>
      <c r="D1458" s="165"/>
      <c r="E1458" s="165"/>
      <c r="F1458" s="172"/>
    </row>
    <row r="1459" spans="1:6" x14ac:dyDescent="0.25">
      <c r="A1459" s="165"/>
      <c r="B1459" s="165"/>
      <c r="C1459" s="165"/>
      <c r="D1459" s="165"/>
      <c r="E1459" s="165"/>
      <c r="F1459" s="172"/>
    </row>
    <row r="1460" spans="1:6" x14ac:dyDescent="0.25">
      <c r="A1460" s="165"/>
      <c r="B1460" s="165"/>
      <c r="C1460" s="165"/>
      <c r="D1460" s="165"/>
      <c r="E1460" s="165"/>
      <c r="F1460" s="172"/>
    </row>
    <row r="1461" spans="1:6" x14ac:dyDescent="0.25">
      <c r="A1461" s="165"/>
      <c r="B1461" s="165"/>
      <c r="C1461" s="165"/>
      <c r="D1461" s="165"/>
      <c r="E1461" s="165"/>
      <c r="F1461" s="172"/>
    </row>
    <row r="1462" spans="1:6" x14ac:dyDescent="0.25">
      <c r="A1462" s="165"/>
      <c r="B1462" s="165"/>
      <c r="C1462" s="165"/>
      <c r="D1462" s="165"/>
      <c r="E1462" s="165"/>
      <c r="F1462" s="172"/>
    </row>
    <row r="1463" spans="1:6" x14ac:dyDescent="0.25">
      <c r="A1463" s="165"/>
      <c r="B1463" s="165"/>
      <c r="C1463" s="165"/>
      <c r="D1463" s="165"/>
      <c r="E1463" s="165"/>
      <c r="F1463" s="172"/>
    </row>
    <row r="1464" spans="1:6" x14ac:dyDescent="0.25">
      <c r="A1464" s="165"/>
      <c r="B1464" s="165"/>
      <c r="C1464" s="165"/>
      <c r="D1464" s="165"/>
      <c r="E1464" s="165"/>
      <c r="F1464" s="172"/>
    </row>
    <row r="1465" spans="1:6" x14ac:dyDescent="0.25">
      <c r="A1465" s="165"/>
      <c r="B1465" s="165"/>
      <c r="C1465" s="165"/>
      <c r="D1465" s="165"/>
      <c r="E1465" s="165"/>
      <c r="F1465" s="172"/>
    </row>
    <row r="1466" spans="1:6" x14ac:dyDescent="0.25">
      <c r="A1466" s="165"/>
      <c r="B1466" s="165"/>
      <c r="C1466" s="165"/>
      <c r="D1466" s="165"/>
      <c r="E1466" s="165"/>
      <c r="F1466" s="172"/>
    </row>
    <row r="1467" spans="1:6" x14ac:dyDescent="0.25">
      <c r="A1467" s="165"/>
      <c r="B1467" s="165"/>
      <c r="C1467" s="165"/>
      <c r="D1467" s="165"/>
      <c r="E1467" s="165"/>
      <c r="F1467" s="172"/>
    </row>
    <row r="1468" spans="1:6" x14ac:dyDescent="0.25">
      <c r="A1468" s="165"/>
      <c r="B1468" s="165"/>
      <c r="C1468" s="165"/>
      <c r="D1468" s="165"/>
      <c r="E1468" s="165"/>
      <c r="F1468" s="172"/>
    </row>
    <row r="1469" spans="1:6" x14ac:dyDescent="0.25">
      <c r="A1469" s="165"/>
      <c r="B1469" s="165"/>
      <c r="C1469" s="165"/>
      <c r="D1469" s="165"/>
      <c r="E1469" s="165"/>
      <c r="F1469" s="172"/>
    </row>
    <row r="1470" spans="1:6" x14ac:dyDescent="0.25">
      <c r="A1470" s="165"/>
      <c r="B1470" s="165"/>
      <c r="C1470" s="165"/>
      <c r="D1470" s="165"/>
      <c r="E1470" s="165"/>
      <c r="F1470" s="172"/>
    </row>
    <row r="1471" spans="1:6" x14ac:dyDescent="0.25">
      <c r="A1471" s="165"/>
      <c r="B1471" s="165"/>
      <c r="C1471" s="165"/>
      <c r="D1471" s="165"/>
      <c r="E1471" s="165"/>
      <c r="F1471" s="172"/>
    </row>
    <row r="1472" spans="1:6" x14ac:dyDescent="0.25">
      <c r="A1472" s="165"/>
      <c r="B1472" s="165"/>
      <c r="C1472" s="165"/>
      <c r="D1472" s="165"/>
      <c r="E1472" s="165"/>
      <c r="F1472" s="172"/>
    </row>
    <row r="1473" spans="1:6" x14ac:dyDescent="0.25">
      <c r="A1473" s="165"/>
      <c r="B1473" s="165"/>
      <c r="C1473" s="165"/>
      <c r="D1473" s="165"/>
      <c r="E1473" s="165"/>
      <c r="F1473" s="172"/>
    </row>
    <row r="1474" spans="1:6" x14ac:dyDescent="0.25">
      <c r="A1474" s="165"/>
      <c r="B1474" s="165"/>
      <c r="C1474" s="165"/>
      <c r="D1474" s="165"/>
      <c r="E1474" s="165"/>
      <c r="F1474" s="172"/>
    </row>
    <row r="1475" spans="1:6" x14ac:dyDescent="0.25">
      <c r="A1475" s="165"/>
      <c r="B1475" s="165"/>
      <c r="C1475" s="165"/>
      <c r="D1475" s="165"/>
      <c r="E1475" s="165"/>
      <c r="F1475" s="172"/>
    </row>
    <row r="1476" spans="1:6" x14ac:dyDescent="0.25">
      <c r="A1476" s="165"/>
      <c r="B1476" s="165"/>
      <c r="C1476" s="165"/>
      <c r="D1476" s="165"/>
      <c r="E1476" s="165"/>
      <c r="F1476" s="172"/>
    </row>
    <row r="1477" spans="1:6" x14ac:dyDescent="0.25">
      <c r="A1477" s="165"/>
      <c r="B1477" s="165"/>
      <c r="C1477" s="165"/>
      <c r="D1477" s="165"/>
      <c r="E1477" s="165"/>
      <c r="F1477" s="172"/>
    </row>
    <row r="1478" spans="1:6" x14ac:dyDescent="0.25">
      <c r="A1478" s="165"/>
      <c r="B1478" s="165"/>
      <c r="C1478" s="165"/>
      <c r="D1478" s="165"/>
      <c r="E1478" s="165"/>
      <c r="F1478" s="172"/>
    </row>
    <row r="1479" spans="1:6" x14ac:dyDescent="0.25">
      <c r="A1479" s="165"/>
      <c r="B1479" s="165"/>
      <c r="C1479" s="165"/>
      <c r="D1479" s="165"/>
      <c r="E1479" s="165"/>
      <c r="F1479" s="172"/>
    </row>
    <row r="1480" spans="1:6" x14ac:dyDescent="0.25">
      <c r="A1480" s="165"/>
      <c r="B1480" s="165"/>
      <c r="C1480" s="165"/>
      <c r="D1480" s="165"/>
      <c r="E1480" s="165"/>
      <c r="F1480" s="172"/>
    </row>
    <row r="1481" spans="1:6" x14ac:dyDescent="0.25">
      <c r="A1481" s="165"/>
      <c r="B1481" s="165"/>
      <c r="C1481" s="165"/>
      <c r="D1481" s="165"/>
      <c r="E1481" s="165"/>
      <c r="F1481" s="172"/>
    </row>
    <row r="1482" spans="1:6" x14ac:dyDescent="0.25">
      <c r="A1482" s="165"/>
      <c r="B1482" s="165"/>
      <c r="C1482" s="165"/>
      <c r="D1482" s="165"/>
      <c r="E1482" s="165"/>
      <c r="F1482" s="172"/>
    </row>
    <row r="1483" spans="1:6" x14ac:dyDescent="0.25">
      <c r="A1483" s="165"/>
      <c r="B1483" s="165"/>
      <c r="C1483" s="165"/>
      <c r="D1483" s="165"/>
      <c r="E1483" s="165"/>
      <c r="F1483" s="172"/>
    </row>
    <row r="1484" spans="1:6" x14ac:dyDescent="0.25">
      <c r="A1484" s="165"/>
      <c r="B1484" s="165"/>
      <c r="C1484" s="165"/>
      <c r="D1484" s="165"/>
      <c r="E1484" s="165"/>
      <c r="F1484" s="172"/>
    </row>
    <row r="1485" spans="1:6" x14ac:dyDescent="0.25">
      <c r="A1485" s="165"/>
      <c r="B1485" s="165"/>
      <c r="C1485" s="165"/>
      <c r="D1485" s="165"/>
      <c r="E1485" s="165"/>
      <c r="F1485" s="172"/>
    </row>
    <row r="1486" spans="1:6" x14ac:dyDescent="0.25">
      <c r="A1486" s="165"/>
      <c r="B1486" s="165"/>
      <c r="C1486" s="165"/>
      <c r="D1486" s="165"/>
      <c r="E1486" s="165"/>
      <c r="F1486" s="172"/>
    </row>
    <row r="1487" spans="1:6" x14ac:dyDescent="0.25">
      <c r="A1487" s="165"/>
      <c r="B1487" s="165"/>
      <c r="C1487" s="165"/>
      <c r="D1487" s="165"/>
      <c r="E1487" s="165"/>
      <c r="F1487" s="172"/>
    </row>
    <row r="1488" spans="1:6" x14ac:dyDescent="0.25">
      <c r="A1488" s="165"/>
      <c r="B1488" s="165"/>
      <c r="C1488" s="165"/>
      <c r="D1488" s="165"/>
      <c r="E1488" s="165"/>
      <c r="F1488" s="172"/>
    </row>
    <row r="1489" spans="1:6" x14ac:dyDescent="0.25">
      <c r="A1489" s="165"/>
      <c r="B1489" s="165"/>
      <c r="C1489" s="165"/>
      <c r="D1489" s="165"/>
      <c r="E1489" s="165"/>
      <c r="F1489" s="172"/>
    </row>
    <row r="1490" spans="1:6" x14ac:dyDescent="0.25">
      <c r="A1490" s="165"/>
      <c r="B1490" s="165"/>
      <c r="C1490" s="165"/>
      <c r="D1490" s="165"/>
      <c r="E1490" s="165"/>
      <c r="F1490" s="172"/>
    </row>
    <row r="1491" spans="1:6" x14ac:dyDescent="0.25">
      <c r="A1491" s="165"/>
      <c r="B1491" s="165"/>
      <c r="C1491" s="165"/>
      <c r="D1491" s="165"/>
      <c r="E1491" s="165"/>
      <c r="F1491" s="172"/>
    </row>
    <row r="1492" spans="1:6" x14ac:dyDescent="0.25">
      <c r="A1492" s="165"/>
      <c r="B1492" s="165"/>
      <c r="C1492" s="165"/>
      <c r="D1492" s="165"/>
      <c r="E1492" s="165"/>
      <c r="F1492" s="172"/>
    </row>
    <row r="1493" spans="1:6" x14ac:dyDescent="0.25">
      <c r="A1493" s="165"/>
      <c r="B1493" s="165"/>
      <c r="C1493" s="165"/>
      <c r="D1493" s="165"/>
      <c r="E1493" s="165"/>
      <c r="F1493" s="172"/>
    </row>
    <row r="1494" spans="1:6" x14ac:dyDescent="0.25">
      <c r="A1494" s="165"/>
      <c r="B1494" s="165"/>
      <c r="C1494" s="165"/>
      <c r="D1494" s="165"/>
      <c r="E1494" s="165"/>
      <c r="F1494" s="172"/>
    </row>
    <row r="1495" spans="1:6" x14ac:dyDescent="0.25">
      <c r="A1495" s="165"/>
      <c r="B1495" s="165"/>
      <c r="C1495" s="165"/>
      <c r="D1495" s="165"/>
      <c r="E1495" s="165"/>
      <c r="F1495" s="172"/>
    </row>
    <row r="1496" spans="1:6" x14ac:dyDescent="0.25">
      <c r="A1496" s="165"/>
      <c r="B1496" s="165"/>
      <c r="C1496" s="165"/>
      <c r="D1496" s="165"/>
      <c r="E1496" s="165"/>
      <c r="F1496" s="172"/>
    </row>
    <row r="1497" spans="1:6" x14ac:dyDescent="0.25">
      <c r="A1497" s="165"/>
      <c r="B1497" s="165"/>
      <c r="C1497" s="165"/>
      <c r="D1497" s="165"/>
      <c r="E1497" s="165"/>
      <c r="F1497" s="172"/>
    </row>
    <row r="1498" spans="1:6" x14ac:dyDescent="0.25">
      <c r="A1498" s="165"/>
      <c r="B1498" s="165"/>
      <c r="C1498" s="165"/>
      <c r="D1498" s="165"/>
      <c r="E1498" s="165"/>
      <c r="F1498" s="172"/>
    </row>
    <row r="1499" spans="1:6" x14ac:dyDescent="0.25">
      <c r="A1499" s="165"/>
      <c r="B1499" s="165"/>
      <c r="C1499" s="165"/>
      <c r="D1499" s="165"/>
      <c r="E1499" s="165"/>
      <c r="F1499" s="172"/>
    </row>
    <row r="1500" spans="1:6" x14ac:dyDescent="0.25">
      <c r="A1500" s="165"/>
      <c r="B1500" s="165"/>
      <c r="C1500" s="165"/>
      <c r="D1500" s="165"/>
      <c r="E1500" s="165"/>
      <c r="F1500" s="172"/>
    </row>
    <row r="1501" spans="1:6" x14ac:dyDescent="0.25">
      <c r="A1501" s="165"/>
      <c r="B1501" s="165"/>
      <c r="C1501" s="165"/>
      <c r="D1501" s="165"/>
      <c r="E1501" s="165"/>
      <c r="F1501" s="172"/>
    </row>
    <row r="1502" spans="1:6" x14ac:dyDescent="0.25">
      <c r="A1502" s="165"/>
      <c r="B1502" s="165"/>
      <c r="C1502" s="165"/>
      <c r="D1502" s="165"/>
      <c r="E1502" s="165"/>
      <c r="F1502" s="172"/>
    </row>
    <row r="1503" spans="1:6" x14ac:dyDescent="0.25">
      <c r="A1503" s="165"/>
      <c r="B1503" s="165"/>
      <c r="C1503" s="165"/>
      <c r="D1503" s="165"/>
      <c r="E1503" s="165"/>
      <c r="F1503" s="172"/>
    </row>
    <row r="1504" spans="1:6" x14ac:dyDescent="0.25">
      <c r="A1504" s="165"/>
      <c r="B1504" s="165"/>
      <c r="C1504" s="165"/>
      <c r="D1504" s="165"/>
      <c r="E1504" s="165"/>
      <c r="F1504" s="172"/>
    </row>
    <row r="1505" spans="1:6" x14ac:dyDescent="0.25">
      <c r="A1505" s="165"/>
      <c r="B1505" s="165"/>
      <c r="C1505" s="165"/>
      <c r="D1505" s="165"/>
      <c r="E1505" s="165"/>
      <c r="F1505" s="172"/>
    </row>
    <row r="1506" spans="1:6" x14ac:dyDescent="0.25">
      <c r="A1506" s="165"/>
      <c r="B1506" s="165"/>
      <c r="C1506" s="165"/>
      <c r="D1506" s="165"/>
      <c r="E1506" s="165"/>
      <c r="F1506" s="172"/>
    </row>
    <row r="1507" spans="1:6" x14ac:dyDescent="0.25">
      <c r="A1507" s="165"/>
      <c r="B1507" s="165"/>
      <c r="C1507" s="165"/>
      <c r="D1507" s="165"/>
      <c r="E1507" s="165"/>
      <c r="F1507" s="172"/>
    </row>
    <row r="1508" spans="1:6" x14ac:dyDescent="0.25">
      <c r="A1508" s="165"/>
      <c r="B1508" s="165"/>
      <c r="C1508" s="165"/>
      <c r="D1508" s="165"/>
      <c r="E1508" s="165"/>
      <c r="F1508" s="172"/>
    </row>
    <row r="1509" spans="1:6" x14ac:dyDescent="0.25">
      <c r="A1509" s="165"/>
      <c r="B1509" s="165"/>
      <c r="C1509" s="165"/>
      <c r="D1509" s="165"/>
      <c r="E1509" s="165"/>
      <c r="F1509" s="172"/>
    </row>
    <row r="1510" spans="1:6" x14ac:dyDescent="0.25">
      <c r="A1510" s="165"/>
      <c r="B1510" s="165"/>
      <c r="C1510" s="165"/>
      <c r="D1510" s="165"/>
      <c r="E1510" s="165"/>
      <c r="F1510" s="172"/>
    </row>
    <row r="1511" spans="1:6" x14ac:dyDescent="0.25">
      <c r="A1511" s="165"/>
      <c r="B1511" s="165"/>
      <c r="C1511" s="165"/>
      <c r="D1511" s="165"/>
      <c r="E1511" s="165"/>
      <c r="F1511" s="172"/>
    </row>
    <row r="1512" spans="1:6" x14ac:dyDescent="0.25">
      <c r="A1512" s="165"/>
      <c r="B1512" s="165"/>
      <c r="C1512" s="165"/>
      <c r="D1512" s="165"/>
      <c r="E1512" s="165"/>
      <c r="F1512" s="172"/>
    </row>
    <row r="1513" spans="1:6" x14ac:dyDescent="0.25">
      <c r="A1513" s="165"/>
      <c r="B1513" s="165"/>
      <c r="C1513" s="165"/>
      <c r="D1513" s="165"/>
      <c r="E1513" s="165"/>
      <c r="F1513" s="172"/>
    </row>
    <row r="1514" spans="1:6" x14ac:dyDescent="0.25">
      <c r="A1514" s="165"/>
      <c r="B1514" s="165"/>
      <c r="C1514" s="165"/>
      <c r="D1514" s="165"/>
      <c r="E1514" s="165"/>
      <c r="F1514" s="172"/>
    </row>
    <row r="1515" spans="1:6" x14ac:dyDescent="0.25">
      <c r="A1515" s="165"/>
      <c r="B1515" s="165"/>
      <c r="C1515" s="165"/>
      <c r="D1515" s="165"/>
      <c r="E1515" s="165"/>
      <c r="F1515" s="172"/>
    </row>
    <row r="1516" spans="1:6" x14ac:dyDescent="0.25">
      <c r="A1516" s="165"/>
      <c r="B1516" s="165"/>
      <c r="C1516" s="165"/>
      <c r="D1516" s="165"/>
      <c r="E1516" s="165"/>
      <c r="F1516" s="172"/>
    </row>
    <row r="1517" spans="1:6" x14ac:dyDescent="0.25">
      <c r="A1517" s="165"/>
      <c r="B1517" s="165"/>
      <c r="C1517" s="165"/>
      <c r="D1517" s="165"/>
      <c r="E1517" s="165"/>
      <c r="F1517" s="172"/>
    </row>
    <row r="1518" spans="1:6" x14ac:dyDescent="0.25">
      <c r="A1518" s="165"/>
      <c r="B1518" s="165"/>
      <c r="C1518" s="165"/>
      <c r="D1518" s="165"/>
      <c r="E1518" s="165"/>
      <c r="F1518" s="172"/>
    </row>
    <row r="1519" spans="1:6" x14ac:dyDescent="0.25">
      <c r="A1519" s="165"/>
      <c r="B1519" s="165"/>
      <c r="C1519" s="165"/>
      <c r="D1519" s="165"/>
      <c r="E1519" s="165"/>
      <c r="F1519" s="172"/>
    </row>
    <row r="1520" spans="1:6" x14ac:dyDescent="0.25">
      <c r="A1520" s="165"/>
      <c r="B1520" s="165"/>
      <c r="C1520" s="165"/>
      <c r="D1520" s="165"/>
      <c r="E1520" s="165"/>
      <c r="F1520" s="172"/>
    </row>
    <row r="1521" spans="1:6" x14ac:dyDescent="0.25">
      <c r="A1521" s="165"/>
      <c r="B1521" s="165"/>
      <c r="C1521" s="165"/>
      <c r="D1521" s="165"/>
      <c r="E1521" s="165"/>
      <c r="F1521" s="172"/>
    </row>
    <row r="1522" spans="1:6" x14ac:dyDescent="0.25">
      <c r="A1522" s="165"/>
      <c r="B1522" s="165"/>
      <c r="C1522" s="165"/>
      <c r="D1522" s="165"/>
      <c r="E1522" s="165"/>
      <c r="F1522" s="172"/>
    </row>
    <row r="1523" spans="1:6" x14ac:dyDescent="0.25">
      <c r="A1523" s="165"/>
      <c r="B1523" s="165"/>
      <c r="C1523" s="165"/>
      <c r="D1523" s="165"/>
      <c r="E1523" s="165"/>
      <c r="F1523" s="172"/>
    </row>
    <row r="1524" spans="1:6" x14ac:dyDescent="0.25">
      <c r="A1524" s="165"/>
      <c r="B1524" s="165"/>
      <c r="C1524" s="165"/>
      <c r="D1524" s="165"/>
      <c r="E1524" s="165"/>
      <c r="F1524" s="172"/>
    </row>
    <row r="1525" spans="1:6" x14ac:dyDescent="0.25">
      <c r="A1525" s="165"/>
      <c r="B1525" s="165"/>
      <c r="C1525" s="165"/>
      <c r="D1525" s="165"/>
      <c r="E1525" s="165"/>
      <c r="F1525" s="172"/>
    </row>
    <row r="1526" spans="1:6" x14ac:dyDescent="0.25">
      <c r="A1526" s="165"/>
      <c r="B1526" s="165"/>
      <c r="C1526" s="165"/>
      <c r="D1526" s="165"/>
      <c r="E1526" s="165"/>
      <c r="F1526" s="172"/>
    </row>
    <row r="1527" spans="1:6" x14ac:dyDescent="0.25">
      <c r="A1527" s="165"/>
      <c r="B1527" s="165"/>
      <c r="C1527" s="165"/>
      <c r="D1527" s="165"/>
      <c r="E1527" s="165"/>
      <c r="F1527" s="172"/>
    </row>
    <row r="1528" spans="1:6" x14ac:dyDescent="0.25">
      <c r="A1528" s="165"/>
      <c r="B1528" s="165"/>
      <c r="C1528" s="165"/>
      <c r="D1528" s="165"/>
      <c r="E1528" s="165"/>
      <c r="F1528" s="172"/>
    </row>
    <row r="1529" spans="1:6" x14ac:dyDescent="0.25">
      <c r="A1529" s="165"/>
      <c r="B1529" s="165"/>
      <c r="C1529" s="165"/>
      <c r="D1529" s="165"/>
      <c r="E1529" s="165"/>
      <c r="F1529" s="172"/>
    </row>
    <row r="1530" spans="1:6" x14ac:dyDescent="0.25">
      <c r="A1530" s="165"/>
      <c r="B1530" s="165"/>
      <c r="C1530" s="165"/>
      <c r="D1530" s="165"/>
      <c r="E1530" s="165"/>
      <c r="F1530" s="172"/>
    </row>
    <row r="1531" spans="1:6" x14ac:dyDescent="0.25">
      <c r="A1531" s="165"/>
      <c r="B1531" s="165"/>
      <c r="C1531" s="165"/>
      <c r="D1531" s="165"/>
      <c r="E1531" s="165"/>
      <c r="F1531" s="172"/>
    </row>
    <row r="1532" spans="1:6" x14ac:dyDescent="0.25">
      <c r="A1532" s="165"/>
      <c r="B1532" s="165"/>
      <c r="C1532" s="165"/>
      <c r="D1532" s="165"/>
      <c r="E1532" s="165"/>
      <c r="F1532" s="172"/>
    </row>
    <row r="1533" spans="1:6" x14ac:dyDescent="0.25">
      <c r="A1533" s="165"/>
      <c r="B1533" s="165"/>
      <c r="C1533" s="165"/>
      <c r="D1533" s="165"/>
      <c r="E1533" s="165"/>
      <c r="F1533" s="172"/>
    </row>
    <row r="1534" spans="1:6" x14ac:dyDescent="0.25">
      <c r="A1534" s="165"/>
      <c r="B1534" s="165"/>
      <c r="C1534" s="165"/>
      <c r="D1534" s="165"/>
      <c r="E1534" s="165"/>
      <c r="F1534" s="172"/>
    </row>
    <row r="1535" spans="1:6" x14ac:dyDescent="0.25">
      <c r="A1535" s="165"/>
      <c r="B1535" s="165"/>
      <c r="C1535" s="165"/>
      <c r="D1535" s="165"/>
      <c r="E1535" s="165"/>
      <c r="F1535" s="172"/>
    </row>
    <row r="1536" spans="1:6" x14ac:dyDescent="0.25">
      <c r="A1536" s="165"/>
      <c r="B1536" s="165"/>
      <c r="C1536" s="165"/>
      <c r="D1536" s="165"/>
      <c r="E1536" s="165"/>
      <c r="F1536" s="172"/>
    </row>
    <row r="1537" spans="1:6" x14ac:dyDescent="0.25">
      <c r="A1537" s="165"/>
      <c r="B1537" s="165"/>
      <c r="C1537" s="165"/>
      <c r="D1537" s="165"/>
      <c r="E1537" s="165"/>
      <c r="F1537" s="172"/>
    </row>
    <row r="1538" spans="1:6" x14ac:dyDescent="0.25">
      <c r="A1538" s="165"/>
      <c r="B1538" s="165"/>
      <c r="C1538" s="165"/>
      <c r="D1538" s="165"/>
      <c r="E1538" s="165"/>
      <c r="F1538" s="172"/>
    </row>
    <row r="1539" spans="1:6" x14ac:dyDescent="0.25">
      <c r="A1539" s="165"/>
      <c r="B1539" s="165"/>
      <c r="C1539" s="165"/>
      <c r="D1539" s="165"/>
      <c r="E1539" s="165"/>
      <c r="F1539" s="172"/>
    </row>
    <row r="1540" spans="1:6" x14ac:dyDescent="0.25">
      <c r="A1540" s="165"/>
      <c r="B1540" s="165"/>
      <c r="C1540" s="165"/>
      <c r="D1540" s="165"/>
      <c r="E1540" s="165"/>
      <c r="F1540" s="172"/>
    </row>
    <row r="1541" spans="1:6" x14ac:dyDescent="0.25">
      <c r="A1541" s="165"/>
      <c r="B1541" s="165"/>
      <c r="C1541" s="165"/>
      <c r="D1541" s="165"/>
      <c r="E1541" s="165"/>
      <c r="F1541" s="172"/>
    </row>
    <row r="1542" spans="1:6" x14ac:dyDescent="0.25">
      <c r="A1542" s="165"/>
      <c r="B1542" s="165"/>
      <c r="C1542" s="165"/>
      <c r="D1542" s="165"/>
      <c r="E1542" s="165"/>
      <c r="F1542" s="172"/>
    </row>
    <row r="1543" spans="1:6" x14ac:dyDescent="0.25">
      <c r="A1543" s="165"/>
      <c r="B1543" s="165"/>
      <c r="C1543" s="165"/>
      <c r="D1543" s="165"/>
      <c r="E1543" s="165"/>
      <c r="F1543" s="172"/>
    </row>
    <row r="1544" spans="1:6" x14ac:dyDescent="0.25">
      <c r="A1544" s="165"/>
      <c r="B1544" s="165"/>
      <c r="C1544" s="165"/>
      <c r="D1544" s="165"/>
      <c r="E1544" s="165"/>
      <c r="F1544" s="172"/>
    </row>
    <row r="1545" spans="1:6" x14ac:dyDescent="0.25">
      <c r="A1545" s="165"/>
      <c r="B1545" s="165"/>
      <c r="C1545" s="165"/>
      <c r="D1545" s="165"/>
      <c r="E1545" s="165"/>
      <c r="F1545" s="172"/>
    </row>
    <row r="1546" spans="1:6" x14ac:dyDescent="0.25">
      <c r="A1546" s="165"/>
      <c r="B1546" s="165"/>
      <c r="C1546" s="165"/>
      <c r="D1546" s="165"/>
      <c r="E1546" s="165"/>
      <c r="F1546" s="172"/>
    </row>
    <row r="1547" spans="1:6" x14ac:dyDescent="0.25">
      <c r="A1547" s="165"/>
      <c r="B1547" s="165"/>
      <c r="C1547" s="165"/>
      <c r="D1547" s="165"/>
      <c r="E1547" s="165"/>
      <c r="F1547" s="172"/>
    </row>
    <row r="1548" spans="1:6" x14ac:dyDescent="0.25">
      <c r="A1548" s="165"/>
      <c r="B1548" s="165"/>
      <c r="C1548" s="165"/>
      <c r="D1548" s="165"/>
      <c r="E1548" s="165"/>
      <c r="F1548" s="172"/>
    </row>
    <row r="1549" spans="1:6" x14ac:dyDescent="0.25">
      <c r="A1549" s="165"/>
      <c r="B1549" s="165"/>
      <c r="C1549" s="165"/>
      <c r="D1549" s="165"/>
      <c r="E1549" s="165"/>
      <c r="F1549" s="172"/>
    </row>
    <row r="1550" spans="1:6" x14ac:dyDescent="0.25">
      <c r="A1550" s="165"/>
      <c r="B1550" s="165"/>
      <c r="C1550" s="165"/>
      <c r="D1550" s="165"/>
      <c r="E1550" s="165"/>
      <c r="F1550" s="172"/>
    </row>
    <row r="1551" spans="1:6" x14ac:dyDescent="0.25">
      <c r="A1551" s="165"/>
      <c r="B1551" s="165"/>
      <c r="C1551" s="165"/>
      <c r="D1551" s="165"/>
      <c r="E1551" s="165"/>
      <c r="F1551" s="172"/>
    </row>
    <row r="1552" spans="1:6" x14ac:dyDescent="0.25">
      <c r="A1552" s="165"/>
      <c r="B1552" s="165"/>
      <c r="C1552" s="165"/>
      <c r="D1552" s="165"/>
      <c r="E1552" s="165"/>
      <c r="F1552" s="172"/>
    </row>
    <row r="1553" spans="1:6" x14ac:dyDescent="0.25">
      <c r="A1553" s="165"/>
      <c r="B1553" s="165"/>
      <c r="C1553" s="165"/>
      <c r="D1553" s="165"/>
      <c r="E1553" s="165"/>
      <c r="F1553" s="172"/>
    </row>
    <row r="1554" spans="1:6" x14ac:dyDescent="0.25">
      <c r="A1554" s="165"/>
      <c r="B1554" s="165"/>
      <c r="C1554" s="165"/>
      <c r="D1554" s="165"/>
      <c r="E1554" s="165"/>
      <c r="F1554" s="172"/>
    </row>
    <row r="1555" spans="1:6" x14ac:dyDescent="0.25">
      <c r="A1555" s="165"/>
      <c r="B1555" s="165"/>
      <c r="C1555" s="165"/>
      <c r="D1555" s="165"/>
      <c r="E1555" s="165"/>
      <c r="F1555" s="172"/>
    </row>
    <row r="1556" spans="1:6" x14ac:dyDescent="0.25">
      <c r="A1556" s="165"/>
      <c r="B1556" s="165"/>
      <c r="C1556" s="165"/>
      <c r="D1556" s="165"/>
      <c r="E1556" s="165"/>
      <c r="F1556" s="172"/>
    </row>
    <row r="1557" spans="1:6" x14ac:dyDescent="0.25">
      <c r="A1557" s="165"/>
      <c r="B1557" s="165"/>
      <c r="C1557" s="165"/>
      <c r="D1557" s="165"/>
      <c r="E1557" s="165"/>
      <c r="F1557" s="172"/>
    </row>
    <row r="1558" spans="1:6" x14ac:dyDescent="0.25">
      <c r="A1558" s="165"/>
      <c r="B1558" s="165"/>
      <c r="C1558" s="165"/>
      <c r="D1558" s="165"/>
      <c r="E1558" s="165"/>
      <c r="F1558" s="172"/>
    </row>
    <row r="1559" spans="1:6" x14ac:dyDescent="0.25">
      <c r="A1559" s="165"/>
      <c r="B1559" s="165"/>
      <c r="C1559" s="165"/>
      <c r="D1559" s="165"/>
      <c r="E1559" s="165"/>
      <c r="F1559" s="172"/>
    </row>
    <row r="1560" spans="1:6" x14ac:dyDescent="0.25">
      <c r="A1560" s="165"/>
      <c r="B1560" s="165"/>
      <c r="C1560" s="165"/>
      <c r="D1560" s="165"/>
      <c r="E1560" s="165"/>
      <c r="F1560" s="172"/>
    </row>
    <row r="1561" spans="1:6" x14ac:dyDescent="0.25">
      <c r="A1561" s="165"/>
      <c r="B1561" s="165"/>
      <c r="C1561" s="165"/>
      <c r="D1561" s="165"/>
      <c r="E1561" s="165"/>
      <c r="F1561" s="172"/>
    </row>
    <row r="1562" spans="1:6" x14ac:dyDescent="0.25">
      <c r="A1562" s="165"/>
      <c r="B1562" s="165"/>
      <c r="C1562" s="165"/>
      <c r="D1562" s="165"/>
      <c r="E1562" s="165"/>
      <c r="F1562" s="172"/>
    </row>
    <row r="1563" spans="1:6" x14ac:dyDescent="0.25">
      <c r="A1563" s="165"/>
      <c r="B1563" s="165"/>
      <c r="C1563" s="165"/>
      <c r="D1563" s="165"/>
      <c r="E1563" s="165"/>
      <c r="F1563" s="172"/>
    </row>
    <row r="1564" spans="1:6" x14ac:dyDescent="0.25">
      <c r="A1564" s="165"/>
      <c r="B1564" s="165"/>
      <c r="C1564" s="165"/>
      <c r="D1564" s="165"/>
      <c r="E1564" s="165"/>
      <c r="F1564" s="172"/>
    </row>
    <row r="1565" spans="1:6" x14ac:dyDescent="0.25">
      <c r="A1565" s="165"/>
      <c r="B1565" s="165"/>
      <c r="C1565" s="165"/>
      <c r="D1565" s="165"/>
      <c r="E1565" s="165"/>
      <c r="F1565" s="172"/>
    </row>
    <row r="1566" spans="1:6" x14ac:dyDescent="0.25">
      <c r="A1566" s="165"/>
      <c r="B1566" s="165"/>
      <c r="C1566" s="165"/>
      <c r="D1566" s="165"/>
      <c r="E1566" s="165"/>
      <c r="F1566" s="172"/>
    </row>
    <row r="1567" spans="1:6" x14ac:dyDescent="0.25">
      <c r="A1567" s="165"/>
      <c r="B1567" s="165"/>
      <c r="C1567" s="165"/>
      <c r="D1567" s="165"/>
      <c r="E1567" s="165"/>
      <c r="F1567" s="172"/>
    </row>
    <row r="1568" spans="1:6" x14ac:dyDescent="0.25">
      <c r="A1568" s="165"/>
      <c r="B1568" s="165"/>
      <c r="C1568" s="165"/>
      <c r="D1568" s="165"/>
      <c r="E1568" s="165"/>
      <c r="F1568" s="172"/>
    </row>
    <row r="1569" spans="1:6" x14ac:dyDescent="0.25">
      <c r="A1569" s="165"/>
      <c r="B1569" s="165"/>
      <c r="C1569" s="165"/>
      <c r="D1569" s="165"/>
      <c r="E1569" s="165"/>
      <c r="F1569" s="172"/>
    </row>
    <row r="1570" spans="1:6" x14ac:dyDescent="0.25">
      <c r="A1570" s="165"/>
      <c r="B1570" s="165"/>
      <c r="C1570" s="165"/>
      <c r="D1570" s="165"/>
      <c r="E1570" s="165"/>
      <c r="F1570" s="172"/>
    </row>
    <row r="1571" spans="1:6" x14ac:dyDescent="0.25">
      <c r="A1571" s="165"/>
      <c r="B1571" s="165"/>
      <c r="C1571" s="165"/>
      <c r="D1571" s="165"/>
      <c r="E1571" s="165"/>
      <c r="F1571" s="172"/>
    </row>
    <row r="1572" spans="1:6" x14ac:dyDescent="0.25">
      <c r="A1572" s="165"/>
      <c r="B1572" s="165"/>
      <c r="C1572" s="165"/>
      <c r="D1572" s="165"/>
      <c r="E1572" s="165"/>
      <c r="F1572" s="172"/>
    </row>
    <row r="1573" spans="1:6" x14ac:dyDescent="0.25">
      <c r="A1573" s="165"/>
      <c r="B1573" s="165"/>
      <c r="C1573" s="165"/>
      <c r="D1573" s="165"/>
      <c r="E1573" s="165"/>
      <c r="F1573" s="172"/>
    </row>
    <row r="1574" spans="1:6" x14ac:dyDescent="0.25">
      <c r="A1574" s="165"/>
      <c r="B1574" s="165"/>
      <c r="C1574" s="165"/>
      <c r="D1574" s="165"/>
      <c r="E1574" s="165"/>
      <c r="F1574" s="172"/>
    </row>
    <row r="1575" spans="1:6" x14ac:dyDescent="0.25">
      <c r="A1575" s="165"/>
      <c r="B1575" s="165"/>
      <c r="C1575" s="165"/>
      <c r="D1575" s="165"/>
      <c r="E1575" s="165"/>
      <c r="F1575" s="172"/>
    </row>
    <row r="1576" spans="1:6" x14ac:dyDescent="0.25">
      <c r="A1576" s="165"/>
      <c r="B1576" s="165"/>
      <c r="C1576" s="165"/>
      <c r="D1576" s="165"/>
      <c r="E1576" s="165"/>
      <c r="F1576" s="172"/>
    </row>
    <row r="1577" spans="1:6" x14ac:dyDescent="0.25">
      <c r="A1577" s="165"/>
      <c r="B1577" s="165"/>
      <c r="C1577" s="165"/>
      <c r="D1577" s="165"/>
      <c r="E1577" s="165"/>
      <c r="F1577" s="172"/>
    </row>
    <row r="1578" spans="1:6" x14ac:dyDescent="0.25">
      <c r="A1578" s="165"/>
      <c r="B1578" s="165"/>
      <c r="C1578" s="165"/>
      <c r="D1578" s="165"/>
      <c r="E1578" s="165"/>
      <c r="F1578" s="172"/>
    </row>
    <row r="1579" spans="1:6" x14ac:dyDescent="0.25">
      <c r="A1579" s="165"/>
      <c r="B1579" s="165"/>
      <c r="C1579" s="165"/>
      <c r="D1579" s="165"/>
      <c r="E1579" s="165"/>
      <c r="F1579" s="172"/>
    </row>
    <row r="1580" spans="1:6" x14ac:dyDescent="0.25">
      <c r="A1580" s="165"/>
      <c r="B1580" s="165"/>
      <c r="C1580" s="165"/>
      <c r="D1580" s="165"/>
      <c r="E1580" s="165"/>
      <c r="F1580" s="172"/>
    </row>
    <row r="1581" spans="1:6" x14ac:dyDescent="0.25">
      <c r="A1581" s="165"/>
      <c r="B1581" s="165"/>
      <c r="C1581" s="165"/>
      <c r="D1581" s="165"/>
      <c r="E1581" s="165"/>
      <c r="F1581" s="172"/>
    </row>
    <row r="1582" spans="1:6" x14ac:dyDescent="0.25">
      <c r="A1582" s="165"/>
      <c r="B1582" s="165"/>
      <c r="C1582" s="165"/>
      <c r="D1582" s="165"/>
      <c r="E1582" s="165"/>
      <c r="F1582" s="172"/>
    </row>
    <row r="1583" spans="1:6" x14ac:dyDescent="0.25">
      <c r="A1583" s="165"/>
      <c r="B1583" s="165"/>
      <c r="C1583" s="165"/>
      <c r="D1583" s="165"/>
      <c r="E1583" s="165"/>
      <c r="F1583" s="172"/>
    </row>
    <row r="1584" spans="1:6" x14ac:dyDescent="0.25">
      <c r="A1584" s="165"/>
      <c r="B1584" s="165"/>
      <c r="C1584" s="165"/>
      <c r="D1584" s="165"/>
      <c r="E1584" s="165"/>
      <c r="F1584" s="172"/>
    </row>
    <row r="1585" spans="1:6" x14ac:dyDescent="0.25">
      <c r="A1585" s="165"/>
      <c r="B1585" s="165"/>
      <c r="C1585" s="165"/>
      <c r="D1585" s="165"/>
      <c r="E1585" s="165"/>
      <c r="F1585" s="172"/>
    </row>
    <row r="1586" spans="1:6" x14ac:dyDescent="0.25">
      <c r="A1586" s="165"/>
      <c r="B1586" s="165"/>
      <c r="C1586" s="165"/>
      <c r="D1586" s="165"/>
      <c r="E1586" s="165"/>
      <c r="F1586" s="172"/>
    </row>
    <row r="1587" spans="1:6" x14ac:dyDescent="0.25">
      <c r="A1587" s="165"/>
      <c r="B1587" s="165"/>
      <c r="C1587" s="165"/>
      <c r="D1587" s="165"/>
      <c r="E1587" s="165"/>
      <c r="F1587" s="172"/>
    </row>
    <row r="1588" spans="1:6" x14ac:dyDescent="0.25">
      <c r="A1588" s="165"/>
      <c r="B1588" s="165"/>
      <c r="C1588" s="165"/>
      <c r="D1588" s="165"/>
      <c r="E1588" s="165"/>
      <c r="F1588" s="172"/>
    </row>
    <row r="1589" spans="1:6" x14ac:dyDescent="0.25">
      <c r="A1589" s="165"/>
      <c r="B1589" s="165"/>
      <c r="C1589" s="165"/>
      <c r="D1589" s="165"/>
      <c r="E1589" s="165"/>
      <c r="F1589" s="172"/>
    </row>
    <row r="1590" spans="1:6" x14ac:dyDescent="0.25">
      <c r="A1590" s="165"/>
      <c r="B1590" s="165"/>
      <c r="C1590" s="165"/>
      <c r="D1590" s="165"/>
      <c r="E1590" s="165"/>
      <c r="F1590" s="172"/>
    </row>
    <row r="1591" spans="1:6" x14ac:dyDescent="0.25">
      <c r="A1591" s="165"/>
      <c r="B1591" s="165"/>
      <c r="C1591" s="165"/>
      <c r="D1591" s="165"/>
      <c r="E1591" s="165"/>
      <c r="F1591" s="172"/>
    </row>
    <row r="1592" spans="1:6" x14ac:dyDescent="0.25">
      <c r="A1592" s="165"/>
      <c r="B1592" s="165"/>
      <c r="C1592" s="165"/>
      <c r="D1592" s="165"/>
      <c r="E1592" s="165"/>
      <c r="F1592" s="172"/>
    </row>
    <row r="1593" spans="1:6" x14ac:dyDescent="0.25">
      <c r="A1593" s="165"/>
      <c r="B1593" s="165"/>
      <c r="C1593" s="165"/>
      <c r="D1593" s="165"/>
      <c r="E1593" s="165"/>
      <c r="F1593" s="172"/>
    </row>
    <row r="1594" spans="1:6" x14ac:dyDescent="0.25">
      <c r="A1594" s="165"/>
      <c r="B1594" s="165"/>
      <c r="C1594" s="165"/>
      <c r="D1594" s="165"/>
      <c r="E1594" s="165"/>
      <c r="F1594" s="172"/>
    </row>
    <row r="1595" spans="1:6" x14ac:dyDescent="0.25">
      <c r="A1595" s="165"/>
      <c r="B1595" s="165"/>
      <c r="C1595" s="165"/>
      <c r="D1595" s="165"/>
      <c r="E1595" s="165"/>
      <c r="F1595" s="172"/>
    </row>
    <row r="1596" spans="1:6" x14ac:dyDescent="0.25">
      <c r="A1596" s="165"/>
      <c r="B1596" s="165"/>
      <c r="C1596" s="165"/>
      <c r="D1596" s="165"/>
      <c r="E1596" s="165"/>
      <c r="F1596" s="172"/>
    </row>
    <row r="1597" spans="1:6" x14ac:dyDescent="0.25">
      <c r="A1597" s="165"/>
      <c r="B1597" s="165"/>
      <c r="C1597" s="165"/>
      <c r="D1597" s="165"/>
      <c r="E1597" s="165"/>
      <c r="F1597" s="172"/>
    </row>
    <row r="1598" spans="1:6" x14ac:dyDescent="0.25">
      <c r="A1598" s="165"/>
      <c r="B1598" s="165"/>
      <c r="C1598" s="165"/>
      <c r="D1598" s="165"/>
      <c r="E1598" s="165"/>
      <c r="F1598" s="172"/>
    </row>
    <row r="1599" spans="1:6" x14ac:dyDescent="0.25">
      <c r="A1599" s="165"/>
      <c r="B1599" s="165"/>
      <c r="C1599" s="165"/>
      <c r="D1599" s="165"/>
      <c r="E1599" s="165"/>
      <c r="F1599" s="172"/>
    </row>
    <row r="1600" spans="1:6" x14ac:dyDescent="0.25">
      <c r="A1600" s="165"/>
      <c r="B1600" s="165"/>
      <c r="C1600" s="165"/>
      <c r="D1600" s="165"/>
      <c r="E1600" s="165"/>
      <c r="F1600" s="172"/>
    </row>
    <row r="1601" spans="1:6" x14ac:dyDescent="0.25">
      <c r="A1601" s="165"/>
      <c r="B1601" s="165"/>
      <c r="C1601" s="165"/>
      <c r="D1601" s="165"/>
      <c r="E1601" s="165"/>
      <c r="F1601" s="172"/>
    </row>
    <row r="1602" spans="1:6" x14ac:dyDescent="0.25">
      <c r="A1602" s="165"/>
      <c r="B1602" s="165"/>
      <c r="C1602" s="165"/>
      <c r="D1602" s="165"/>
      <c r="E1602" s="165"/>
      <c r="F1602" s="172"/>
    </row>
    <row r="1603" spans="1:6" x14ac:dyDescent="0.25">
      <c r="A1603" s="165"/>
      <c r="B1603" s="165"/>
      <c r="C1603" s="165"/>
      <c r="D1603" s="165"/>
      <c r="E1603" s="165"/>
      <c r="F1603" s="172"/>
    </row>
    <row r="1604" spans="1:6" x14ac:dyDescent="0.25">
      <c r="A1604" s="165"/>
      <c r="B1604" s="165"/>
      <c r="C1604" s="165"/>
      <c r="D1604" s="165"/>
      <c r="E1604" s="165"/>
      <c r="F1604" s="172"/>
    </row>
    <row r="1605" spans="1:6" x14ac:dyDescent="0.25">
      <c r="A1605" s="165"/>
      <c r="B1605" s="165"/>
      <c r="C1605" s="165"/>
      <c r="D1605" s="165"/>
      <c r="E1605" s="165"/>
      <c r="F1605" s="172"/>
    </row>
    <row r="1606" spans="1:6" x14ac:dyDescent="0.25">
      <c r="A1606" s="165"/>
      <c r="B1606" s="165"/>
      <c r="C1606" s="165"/>
      <c r="D1606" s="165"/>
      <c r="E1606" s="165"/>
      <c r="F1606" s="172"/>
    </row>
    <row r="1607" spans="1:6" x14ac:dyDescent="0.25">
      <c r="A1607" s="165"/>
      <c r="B1607" s="165"/>
      <c r="C1607" s="165"/>
      <c r="D1607" s="165"/>
      <c r="E1607" s="165"/>
      <c r="F1607" s="172"/>
    </row>
    <row r="1608" spans="1:6" x14ac:dyDescent="0.25">
      <c r="A1608" s="165"/>
      <c r="B1608" s="165"/>
      <c r="C1608" s="165"/>
      <c r="D1608" s="165"/>
      <c r="E1608" s="165"/>
      <c r="F1608" s="172"/>
    </row>
    <row r="1609" spans="1:6" x14ac:dyDescent="0.25">
      <c r="A1609" s="165"/>
      <c r="B1609" s="165"/>
      <c r="C1609" s="165"/>
      <c r="D1609" s="165"/>
      <c r="E1609" s="165"/>
      <c r="F1609" s="172"/>
    </row>
    <row r="1610" spans="1:6" x14ac:dyDescent="0.25">
      <c r="A1610" s="165"/>
      <c r="B1610" s="165"/>
      <c r="C1610" s="165"/>
      <c r="D1610" s="165"/>
      <c r="E1610" s="165"/>
      <c r="F1610" s="172"/>
    </row>
    <row r="1611" spans="1:6" x14ac:dyDescent="0.25">
      <c r="A1611" s="165"/>
      <c r="B1611" s="165"/>
      <c r="C1611" s="165"/>
      <c r="D1611" s="165"/>
      <c r="E1611" s="165"/>
      <c r="F1611" s="172"/>
    </row>
    <row r="1612" spans="1:6" x14ac:dyDescent="0.25">
      <c r="A1612" s="165"/>
      <c r="B1612" s="165"/>
      <c r="C1612" s="165"/>
      <c r="D1612" s="165"/>
      <c r="E1612" s="165"/>
      <c r="F1612" s="172"/>
    </row>
    <row r="1613" spans="1:6" x14ac:dyDescent="0.25">
      <c r="A1613" s="165"/>
      <c r="B1613" s="165"/>
      <c r="C1613" s="165"/>
      <c r="D1613" s="165"/>
      <c r="E1613" s="165"/>
      <c r="F1613" s="172"/>
    </row>
    <row r="1614" spans="1:6" x14ac:dyDescent="0.25">
      <c r="A1614" s="165"/>
      <c r="B1614" s="165"/>
      <c r="C1614" s="165"/>
      <c r="D1614" s="165"/>
      <c r="E1614" s="165"/>
      <c r="F1614" s="172"/>
    </row>
    <row r="1615" spans="1:6" x14ac:dyDescent="0.25">
      <c r="A1615" s="165"/>
      <c r="B1615" s="165"/>
      <c r="C1615" s="165"/>
      <c r="D1615" s="165"/>
      <c r="E1615" s="165"/>
      <c r="F1615" s="172"/>
    </row>
    <row r="1616" spans="1:6" x14ac:dyDescent="0.25">
      <c r="A1616" s="165"/>
      <c r="B1616" s="165"/>
      <c r="C1616" s="165"/>
      <c r="D1616" s="165"/>
      <c r="E1616" s="165"/>
      <c r="F1616" s="172"/>
    </row>
    <row r="1617" spans="1:6" x14ac:dyDescent="0.25">
      <c r="A1617" s="165"/>
      <c r="B1617" s="165"/>
      <c r="C1617" s="165"/>
      <c r="D1617" s="165"/>
      <c r="E1617" s="165"/>
      <c r="F1617" s="172"/>
    </row>
    <row r="1618" spans="1:6" x14ac:dyDescent="0.25">
      <c r="A1618" s="165"/>
      <c r="B1618" s="165"/>
      <c r="C1618" s="165"/>
      <c r="D1618" s="165"/>
      <c r="E1618" s="165"/>
      <c r="F1618" s="172"/>
    </row>
    <row r="1619" spans="1:6" x14ac:dyDescent="0.25">
      <c r="A1619" s="165"/>
      <c r="B1619" s="165"/>
      <c r="C1619" s="165"/>
      <c r="D1619" s="165"/>
      <c r="E1619" s="165"/>
      <c r="F1619" s="172"/>
    </row>
    <row r="1620" spans="1:6" x14ac:dyDescent="0.25">
      <c r="A1620" s="165"/>
      <c r="B1620" s="165"/>
      <c r="C1620" s="165"/>
      <c r="D1620" s="165"/>
      <c r="E1620" s="165"/>
      <c r="F1620" s="172"/>
    </row>
    <row r="1621" spans="1:6" x14ac:dyDescent="0.25">
      <c r="A1621" s="165"/>
      <c r="B1621" s="165"/>
      <c r="C1621" s="165"/>
      <c r="D1621" s="165"/>
      <c r="E1621" s="165"/>
      <c r="F1621" s="172"/>
    </row>
    <row r="1622" spans="1:6" x14ac:dyDescent="0.25">
      <c r="A1622" s="165"/>
      <c r="B1622" s="165"/>
      <c r="C1622" s="165"/>
      <c r="D1622" s="165"/>
      <c r="E1622" s="165"/>
      <c r="F1622" s="172"/>
    </row>
    <row r="1623" spans="1:6" x14ac:dyDescent="0.25">
      <c r="A1623" s="165"/>
      <c r="B1623" s="165"/>
      <c r="C1623" s="165"/>
      <c r="D1623" s="165"/>
      <c r="E1623" s="165"/>
      <c r="F1623" s="172"/>
    </row>
    <row r="1624" spans="1:6" x14ac:dyDescent="0.25">
      <c r="A1624" s="165"/>
      <c r="B1624" s="165"/>
      <c r="C1624" s="165"/>
      <c r="D1624" s="165"/>
      <c r="E1624" s="165"/>
      <c r="F1624" s="172"/>
    </row>
    <row r="1625" spans="1:6" x14ac:dyDescent="0.25">
      <c r="A1625" s="165"/>
      <c r="B1625" s="165"/>
      <c r="C1625" s="165"/>
      <c r="D1625" s="165"/>
      <c r="E1625" s="165"/>
      <c r="F1625" s="172"/>
    </row>
    <row r="1626" spans="1:6" x14ac:dyDescent="0.25">
      <c r="A1626" s="165"/>
      <c r="B1626" s="165"/>
      <c r="C1626" s="165"/>
      <c r="D1626" s="165"/>
      <c r="E1626" s="165"/>
      <c r="F1626" s="172"/>
    </row>
    <row r="1627" spans="1:6" x14ac:dyDescent="0.25">
      <c r="A1627" s="165"/>
      <c r="B1627" s="165"/>
      <c r="C1627" s="165"/>
      <c r="D1627" s="165"/>
      <c r="E1627" s="165"/>
      <c r="F1627" s="172"/>
    </row>
    <row r="1628" spans="1:6" x14ac:dyDescent="0.25">
      <c r="A1628" s="165"/>
      <c r="B1628" s="165"/>
      <c r="C1628" s="165"/>
      <c r="D1628" s="165"/>
      <c r="E1628" s="165"/>
      <c r="F1628" s="172"/>
    </row>
    <row r="1629" spans="1:6" x14ac:dyDescent="0.25">
      <c r="A1629" s="165"/>
      <c r="B1629" s="165"/>
      <c r="C1629" s="165"/>
      <c r="D1629" s="165"/>
      <c r="E1629" s="165"/>
      <c r="F1629" s="172"/>
    </row>
    <row r="1630" spans="1:6" x14ac:dyDescent="0.25">
      <c r="A1630" s="165"/>
      <c r="B1630" s="165"/>
      <c r="C1630" s="165"/>
      <c r="D1630" s="165"/>
      <c r="E1630" s="165"/>
      <c r="F1630" s="172"/>
    </row>
    <row r="1631" spans="1:6" x14ac:dyDescent="0.25">
      <c r="A1631" s="165"/>
      <c r="B1631" s="165"/>
      <c r="C1631" s="165"/>
      <c r="D1631" s="165"/>
      <c r="E1631" s="165"/>
      <c r="F1631" s="172"/>
    </row>
    <row r="1632" spans="1:6" x14ac:dyDescent="0.25">
      <c r="A1632" s="165"/>
      <c r="B1632" s="165"/>
      <c r="C1632" s="165"/>
      <c r="D1632" s="165"/>
      <c r="E1632" s="165"/>
      <c r="F1632" s="172"/>
    </row>
    <row r="1633" spans="1:6" x14ac:dyDescent="0.25">
      <c r="A1633" s="165"/>
      <c r="B1633" s="165"/>
      <c r="C1633" s="165"/>
      <c r="D1633" s="165"/>
      <c r="E1633" s="165"/>
      <c r="F1633" s="172"/>
    </row>
    <row r="1634" spans="1:6" x14ac:dyDescent="0.25">
      <c r="A1634" s="165"/>
      <c r="B1634" s="165"/>
      <c r="C1634" s="165"/>
      <c r="D1634" s="165"/>
      <c r="E1634" s="165"/>
      <c r="F1634" s="172"/>
    </row>
    <row r="1635" spans="1:6" x14ac:dyDescent="0.25">
      <c r="A1635" s="165"/>
      <c r="B1635" s="165"/>
      <c r="C1635" s="165"/>
      <c r="D1635" s="165"/>
      <c r="E1635" s="165"/>
      <c r="F1635" s="172"/>
    </row>
    <row r="1636" spans="1:6" x14ac:dyDescent="0.25">
      <c r="A1636" s="165"/>
      <c r="B1636" s="165"/>
      <c r="C1636" s="165"/>
      <c r="D1636" s="165"/>
      <c r="E1636" s="165"/>
      <c r="F1636" s="172"/>
    </row>
    <row r="1637" spans="1:6" x14ac:dyDescent="0.25">
      <c r="A1637" s="165"/>
      <c r="B1637" s="165"/>
      <c r="C1637" s="165"/>
      <c r="D1637" s="165"/>
      <c r="E1637" s="165"/>
      <c r="F1637" s="172"/>
    </row>
    <row r="1638" spans="1:6" x14ac:dyDescent="0.25">
      <c r="A1638" s="165"/>
      <c r="B1638" s="165"/>
      <c r="C1638" s="165"/>
      <c r="D1638" s="165"/>
      <c r="E1638" s="165"/>
      <c r="F1638" s="172"/>
    </row>
    <row r="1639" spans="1:6" x14ac:dyDescent="0.25">
      <c r="A1639" s="165"/>
      <c r="B1639" s="165"/>
      <c r="C1639" s="165"/>
      <c r="D1639" s="165"/>
      <c r="E1639" s="165"/>
      <c r="F1639" s="172"/>
    </row>
    <row r="1640" spans="1:6" x14ac:dyDescent="0.25">
      <c r="A1640" s="165"/>
      <c r="B1640" s="165"/>
      <c r="C1640" s="165"/>
      <c r="D1640" s="165"/>
      <c r="E1640" s="165"/>
      <c r="F1640" s="172"/>
    </row>
    <row r="1641" spans="1:6" x14ac:dyDescent="0.25">
      <c r="A1641" s="165"/>
      <c r="B1641" s="165"/>
      <c r="C1641" s="165"/>
      <c r="D1641" s="165"/>
      <c r="E1641" s="165"/>
      <c r="F1641" s="172"/>
    </row>
    <row r="1642" spans="1:6" x14ac:dyDescent="0.25">
      <c r="A1642" s="165"/>
      <c r="B1642" s="165"/>
      <c r="C1642" s="165"/>
      <c r="D1642" s="165"/>
      <c r="E1642" s="165"/>
      <c r="F1642" s="172"/>
    </row>
    <row r="1643" spans="1:6" x14ac:dyDescent="0.25">
      <c r="A1643" s="165"/>
      <c r="B1643" s="165"/>
      <c r="C1643" s="165"/>
      <c r="D1643" s="165"/>
      <c r="E1643" s="165"/>
      <c r="F1643" s="172"/>
    </row>
    <row r="1644" spans="1:6" x14ac:dyDescent="0.25">
      <c r="A1644" s="165"/>
      <c r="B1644" s="165"/>
      <c r="C1644" s="165"/>
      <c r="D1644" s="165"/>
      <c r="E1644" s="165"/>
      <c r="F1644" s="172"/>
    </row>
    <row r="1645" spans="1:6" x14ac:dyDescent="0.25">
      <c r="A1645" s="165"/>
      <c r="B1645" s="165"/>
      <c r="C1645" s="165"/>
      <c r="D1645" s="165"/>
      <c r="E1645" s="165"/>
      <c r="F1645" s="172"/>
    </row>
    <row r="1646" spans="1:6" x14ac:dyDescent="0.25">
      <c r="A1646" s="165"/>
      <c r="B1646" s="165"/>
      <c r="C1646" s="165"/>
      <c r="D1646" s="165"/>
      <c r="E1646" s="165"/>
      <c r="F1646" s="172"/>
    </row>
    <row r="1647" spans="1:6" x14ac:dyDescent="0.25">
      <c r="A1647" s="165"/>
      <c r="B1647" s="165"/>
      <c r="C1647" s="165"/>
      <c r="D1647" s="165"/>
      <c r="E1647" s="165"/>
      <c r="F1647" s="172"/>
    </row>
    <row r="1648" spans="1:6" x14ac:dyDescent="0.25">
      <c r="A1648" s="165"/>
      <c r="B1648" s="165"/>
      <c r="C1648" s="165"/>
      <c r="D1648" s="165"/>
      <c r="E1648" s="165"/>
      <c r="F1648" s="172"/>
    </row>
    <row r="1649" spans="1:6" x14ac:dyDescent="0.25">
      <c r="A1649" s="165"/>
      <c r="B1649" s="165"/>
      <c r="C1649" s="165"/>
      <c r="D1649" s="165"/>
      <c r="E1649" s="165"/>
      <c r="F1649" s="172"/>
    </row>
    <row r="1650" spans="1:6" x14ac:dyDescent="0.25">
      <c r="A1650" s="165"/>
      <c r="B1650" s="165"/>
      <c r="C1650" s="165"/>
      <c r="D1650" s="165"/>
      <c r="E1650" s="165"/>
      <c r="F1650" s="172"/>
    </row>
    <row r="1651" spans="1:6" x14ac:dyDescent="0.25">
      <c r="A1651" s="165"/>
      <c r="B1651" s="165"/>
      <c r="C1651" s="165"/>
      <c r="D1651" s="165"/>
      <c r="E1651" s="165"/>
      <c r="F1651" s="172"/>
    </row>
    <row r="1652" spans="1:6" x14ac:dyDescent="0.25">
      <c r="A1652" s="165"/>
      <c r="B1652" s="165"/>
      <c r="C1652" s="165"/>
      <c r="D1652" s="165"/>
      <c r="E1652" s="165"/>
      <c r="F1652" s="172"/>
    </row>
    <row r="1653" spans="1:6" x14ac:dyDescent="0.25">
      <c r="A1653" s="165"/>
      <c r="B1653" s="165"/>
      <c r="C1653" s="165"/>
      <c r="D1653" s="165"/>
      <c r="E1653" s="165"/>
      <c r="F1653" s="172"/>
    </row>
    <row r="1654" spans="1:6" x14ac:dyDescent="0.25">
      <c r="A1654" s="165"/>
      <c r="B1654" s="165"/>
      <c r="C1654" s="165"/>
      <c r="D1654" s="165"/>
      <c r="E1654" s="165"/>
      <c r="F1654" s="172"/>
    </row>
    <row r="1655" spans="1:6" x14ac:dyDescent="0.25">
      <c r="A1655" s="165"/>
      <c r="B1655" s="165"/>
      <c r="C1655" s="165"/>
      <c r="D1655" s="165"/>
      <c r="E1655" s="165"/>
      <c r="F1655" s="172"/>
    </row>
    <row r="1656" spans="1:6" x14ac:dyDescent="0.25">
      <c r="A1656" s="165"/>
      <c r="B1656" s="165"/>
      <c r="C1656" s="165"/>
      <c r="D1656" s="165"/>
      <c r="E1656" s="165"/>
      <c r="F1656" s="172"/>
    </row>
    <row r="1657" spans="1:6" x14ac:dyDescent="0.25">
      <c r="A1657" s="165"/>
      <c r="B1657" s="165"/>
      <c r="C1657" s="165"/>
      <c r="D1657" s="165"/>
      <c r="E1657" s="165"/>
      <c r="F1657" s="172"/>
    </row>
    <row r="1658" spans="1:6" x14ac:dyDescent="0.25">
      <c r="A1658" s="165"/>
      <c r="B1658" s="165"/>
      <c r="C1658" s="165"/>
      <c r="D1658" s="165"/>
      <c r="E1658" s="165"/>
      <c r="F1658" s="172"/>
    </row>
    <row r="1659" spans="1:6" x14ac:dyDescent="0.25">
      <c r="A1659" s="165"/>
      <c r="B1659" s="165"/>
      <c r="C1659" s="165"/>
      <c r="D1659" s="165"/>
      <c r="E1659" s="165"/>
      <c r="F1659" s="172"/>
    </row>
    <row r="1660" spans="1:6" x14ac:dyDescent="0.25">
      <c r="A1660" s="165"/>
      <c r="B1660" s="165"/>
      <c r="C1660" s="165"/>
      <c r="D1660" s="165"/>
      <c r="E1660" s="165"/>
      <c r="F1660" s="172"/>
    </row>
    <row r="1661" spans="1:6" x14ac:dyDescent="0.25">
      <c r="A1661" s="165"/>
      <c r="B1661" s="165"/>
      <c r="C1661" s="165"/>
      <c r="D1661" s="165"/>
      <c r="E1661" s="165"/>
      <c r="F1661" s="172"/>
    </row>
    <row r="1662" spans="1:6" x14ac:dyDescent="0.25">
      <c r="A1662" s="165"/>
      <c r="B1662" s="165"/>
      <c r="C1662" s="165"/>
      <c r="D1662" s="165"/>
      <c r="E1662" s="165"/>
      <c r="F1662" s="172"/>
    </row>
    <row r="1663" spans="1:6" x14ac:dyDescent="0.25">
      <c r="A1663" s="165"/>
      <c r="B1663" s="165"/>
      <c r="C1663" s="165"/>
      <c r="D1663" s="165"/>
      <c r="E1663" s="165"/>
      <c r="F1663" s="172"/>
    </row>
    <row r="1664" spans="1:6" x14ac:dyDescent="0.25">
      <c r="A1664" s="165"/>
      <c r="B1664" s="165"/>
      <c r="C1664" s="165"/>
      <c r="D1664" s="165"/>
      <c r="E1664" s="165"/>
      <c r="F1664" s="172"/>
    </row>
    <row r="1665" spans="1:6" x14ac:dyDescent="0.25">
      <c r="A1665" s="165"/>
      <c r="B1665" s="165"/>
      <c r="C1665" s="165"/>
      <c r="D1665" s="165"/>
      <c r="E1665" s="165"/>
      <c r="F1665" s="172"/>
    </row>
    <row r="1666" spans="1:6" x14ac:dyDescent="0.25">
      <c r="A1666" s="165"/>
      <c r="B1666" s="165"/>
      <c r="C1666" s="165"/>
      <c r="D1666" s="165"/>
      <c r="E1666" s="165"/>
      <c r="F1666" s="172"/>
    </row>
    <row r="1667" spans="1:6" x14ac:dyDescent="0.25">
      <c r="A1667" s="165"/>
      <c r="B1667" s="165"/>
      <c r="C1667" s="165"/>
      <c r="D1667" s="165"/>
      <c r="E1667" s="165"/>
      <c r="F1667" s="172"/>
    </row>
    <row r="1668" spans="1:6" x14ac:dyDescent="0.25">
      <c r="A1668" s="165"/>
      <c r="B1668" s="165"/>
      <c r="C1668" s="165"/>
      <c r="D1668" s="165"/>
      <c r="E1668" s="165"/>
      <c r="F1668" s="172"/>
    </row>
    <row r="1669" spans="1:6" x14ac:dyDescent="0.25">
      <c r="A1669" s="165"/>
      <c r="B1669" s="165"/>
      <c r="C1669" s="165"/>
      <c r="D1669" s="165"/>
      <c r="E1669" s="165"/>
      <c r="F1669" s="172"/>
    </row>
    <row r="1670" spans="1:6" x14ac:dyDescent="0.25">
      <c r="A1670" s="165"/>
      <c r="B1670" s="165"/>
      <c r="C1670" s="165"/>
      <c r="D1670" s="165"/>
      <c r="E1670" s="165"/>
      <c r="F1670" s="172"/>
    </row>
    <row r="1671" spans="1:6" x14ac:dyDescent="0.25">
      <c r="A1671" s="165"/>
      <c r="B1671" s="165"/>
      <c r="C1671" s="165"/>
      <c r="D1671" s="165"/>
      <c r="E1671" s="165"/>
      <c r="F1671" s="172"/>
    </row>
    <row r="1672" spans="1:6" x14ac:dyDescent="0.25">
      <c r="A1672" s="165"/>
      <c r="B1672" s="165"/>
      <c r="C1672" s="165"/>
      <c r="D1672" s="165"/>
      <c r="E1672" s="165"/>
      <c r="F1672" s="172"/>
    </row>
    <row r="1673" spans="1:6" x14ac:dyDescent="0.25">
      <c r="A1673" s="165"/>
      <c r="B1673" s="165"/>
      <c r="C1673" s="165"/>
      <c r="D1673" s="165"/>
      <c r="E1673" s="165"/>
      <c r="F1673" s="172"/>
    </row>
    <row r="1674" spans="1:6" x14ac:dyDescent="0.25">
      <c r="A1674" s="165"/>
      <c r="B1674" s="165"/>
      <c r="C1674" s="165"/>
      <c r="D1674" s="165"/>
      <c r="E1674" s="165"/>
      <c r="F1674" s="172"/>
    </row>
    <row r="1675" spans="1:6" x14ac:dyDescent="0.25">
      <c r="A1675" s="165"/>
      <c r="B1675" s="165"/>
      <c r="C1675" s="165"/>
      <c r="D1675" s="165"/>
      <c r="E1675" s="165"/>
      <c r="F1675" s="172"/>
    </row>
    <row r="1676" spans="1:6" x14ac:dyDescent="0.25">
      <c r="A1676" s="165"/>
      <c r="B1676" s="165"/>
      <c r="C1676" s="165"/>
      <c r="D1676" s="165"/>
      <c r="E1676" s="165"/>
      <c r="F1676" s="172"/>
    </row>
    <row r="1677" spans="1:6" x14ac:dyDescent="0.25">
      <c r="A1677" s="165"/>
      <c r="B1677" s="165"/>
      <c r="C1677" s="165"/>
      <c r="D1677" s="165"/>
      <c r="E1677" s="165"/>
      <c r="F1677" s="172"/>
    </row>
    <row r="1678" spans="1:6" x14ac:dyDescent="0.25">
      <c r="A1678" s="165"/>
      <c r="B1678" s="165"/>
      <c r="C1678" s="165"/>
      <c r="D1678" s="165"/>
      <c r="E1678" s="165"/>
      <c r="F1678" s="172"/>
    </row>
    <row r="1679" spans="1:6" x14ac:dyDescent="0.25">
      <c r="A1679" s="165"/>
      <c r="B1679" s="165"/>
      <c r="C1679" s="165"/>
      <c r="D1679" s="165"/>
      <c r="E1679" s="165"/>
      <c r="F1679" s="172"/>
    </row>
    <row r="1680" spans="1:6" x14ac:dyDescent="0.25">
      <c r="A1680" s="165"/>
      <c r="B1680" s="165"/>
      <c r="C1680" s="165"/>
      <c r="D1680" s="165"/>
      <c r="E1680" s="165"/>
      <c r="F1680" s="172"/>
    </row>
    <row r="1681" spans="1:6" x14ac:dyDescent="0.25">
      <c r="A1681" s="165"/>
      <c r="B1681" s="165"/>
      <c r="C1681" s="165"/>
      <c r="D1681" s="165"/>
      <c r="E1681" s="165"/>
      <c r="F1681" s="172"/>
    </row>
    <row r="1682" spans="1:6" x14ac:dyDescent="0.25">
      <c r="A1682" s="165"/>
      <c r="B1682" s="165"/>
      <c r="C1682" s="165"/>
      <c r="D1682" s="165"/>
      <c r="E1682" s="165"/>
      <c r="F1682" s="172"/>
    </row>
    <row r="1683" spans="1:6" x14ac:dyDescent="0.25">
      <c r="A1683" s="165"/>
      <c r="B1683" s="165"/>
      <c r="C1683" s="165"/>
      <c r="D1683" s="165"/>
      <c r="E1683" s="165"/>
      <c r="F1683" s="172"/>
    </row>
    <row r="1684" spans="1:6" x14ac:dyDescent="0.25">
      <c r="A1684" s="165"/>
      <c r="B1684" s="165"/>
      <c r="C1684" s="165"/>
      <c r="D1684" s="165"/>
      <c r="E1684" s="165"/>
      <c r="F1684" s="172"/>
    </row>
    <row r="1685" spans="1:6" x14ac:dyDescent="0.25">
      <c r="A1685" s="165"/>
      <c r="B1685" s="165"/>
      <c r="C1685" s="165"/>
      <c r="D1685" s="165"/>
      <c r="E1685" s="165"/>
      <c r="F1685" s="172"/>
    </row>
    <row r="1686" spans="1:6" x14ac:dyDescent="0.25">
      <c r="A1686" s="165"/>
      <c r="B1686" s="165"/>
      <c r="C1686" s="165"/>
      <c r="D1686" s="165"/>
      <c r="E1686" s="165"/>
      <c r="F1686" s="172"/>
    </row>
    <row r="1687" spans="1:6" x14ac:dyDescent="0.25">
      <c r="A1687" s="165"/>
      <c r="B1687" s="165"/>
      <c r="C1687" s="165"/>
      <c r="D1687" s="165"/>
      <c r="E1687" s="165"/>
      <c r="F1687" s="172"/>
    </row>
    <row r="1688" spans="1:6" x14ac:dyDescent="0.25">
      <c r="A1688" s="165"/>
      <c r="B1688" s="165"/>
      <c r="C1688" s="165"/>
      <c r="D1688" s="165"/>
      <c r="E1688" s="165"/>
      <c r="F1688" s="172"/>
    </row>
    <row r="1689" spans="1:6" x14ac:dyDescent="0.25">
      <c r="A1689" s="165"/>
      <c r="B1689" s="165"/>
      <c r="C1689" s="165"/>
      <c r="D1689" s="165"/>
      <c r="E1689" s="165"/>
      <c r="F1689" s="172"/>
    </row>
    <row r="1690" spans="1:6" x14ac:dyDescent="0.25">
      <c r="A1690" s="165"/>
      <c r="B1690" s="165"/>
      <c r="C1690" s="165"/>
      <c r="D1690" s="165"/>
      <c r="E1690" s="165"/>
      <c r="F1690" s="172"/>
    </row>
    <row r="1691" spans="1:6" x14ac:dyDescent="0.25">
      <c r="A1691" s="165"/>
      <c r="B1691" s="165"/>
      <c r="C1691" s="165"/>
      <c r="D1691" s="165"/>
      <c r="E1691" s="165"/>
      <c r="F1691" s="172"/>
    </row>
    <row r="1692" spans="1:6" x14ac:dyDescent="0.25">
      <c r="A1692" s="165"/>
      <c r="B1692" s="165"/>
      <c r="C1692" s="165"/>
      <c r="D1692" s="165"/>
      <c r="E1692" s="165"/>
      <c r="F1692" s="172"/>
    </row>
    <row r="1693" spans="1:6" x14ac:dyDescent="0.25">
      <c r="A1693" s="165"/>
      <c r="B1693" s="165"/>
      <c r="C1693" s="165"/>
      <c r="D1693" s="165"/>
      <c r="E1693" s="165"/>
      <c r="F1693" s="172"/>
    </row>
    <row r="1694" spans="1:6" x14ac:dyDescent="0.25">
      <c r="A1694" s="165"/>
      <c r="B1694" s="165"/>
      <c r="C1694" s="165"/>
      <c r="D1694" s="165"/>
      <c r="E1694" s="165"/>
      <c r="F1694" s="172"/>
    </row>
    <row r="1695" spans="1:6" x14ac:dyDescent="0.25">
      <c r="A1695" s="165"/>
      <c r="B1695" s="165"/>
      <c r="C1695" s="165"/>
      <c r="D1695" s="165"/>
      <c r="E1695" s="165"/>
      <c r="F1695" s="172"/>
    </row>
    <row r="1696" spans="1:6" x14ac:dyDescent="0.25">
      <c r="A1696" s="165"/>
      <c r="B1696" s="165"/>
      <c r="C1696" s="165"/>
      <c r="D1696" s="165"/>
      <c r="E1696" s="165"/>
      <c r="F1696" s="172"/>
    </row>
    <row r="1697" spans="1:6" x14ac:dyDescent="0.25">
      <c r="A1697" s="165"/>
      <c r="B1697" s="165"/>
      <c r="C1697" s="165"/>
      <c r="D1697" s="165"/>
      <c r="E1697" s="165"/>
      <c r="F1697" s="172"/>
    </row>
    <row r="1698" spans="1:6" x14ac:dyDescent="0.25">
      <c r="A1698" s="165"/>
      <c r="B1698" s="165"/>
      <c r="C1698" s="165"/>
      <c r="D1698" s="165"/>
      <c r="E1698" s="165"/>
      <c r="F1698" s="172"/>
    </row>
    <row r="1699" spans="1:6" x14ac:dyDescent="0.25">
      <c r="A1699" s="165"/>
      <c r="B1699" s="165"/>
      <c r="C1699" s="165"/>
      <c r="D1699" s="165"/>
      <c r="E1699" s="165"/>
      <c r="F1699" s="172"/>
    </row>
    <row r="1700" spans="1:6" x14ac:dyDescent="0.25">
      <c r="A1700" s="165"/>
      <c r="B1700" s="165"/>
      <c r="C1700" s="165"/>
      <c r="D1700" s="165"/>
      <c r="E1700" s="165"/>
      <c r="F1700" s="172"/>
    </row>
    <row r="1701" spans="1:6" x14ac:dyDescent="0.25">
      <c r="A1701" s="165"/>
      <c r="B1701" s="165"/>
      <c r="C1701" s="165"/>
      <c r="D1701" s="165"/>
      <c r="E1701" s="165"/>
      <c r="F1701" s="172"/>
    </row>
    <row r="1702" spans="1:6" x14ac:dyDescent="0.25">
      <c r="A1702" s="165"/>
      <c r="B1702" s="165"/>
      <c r="C1702" s="165"/>
      <c r="D1702" s="165"/>
      <c r="E1702" s="165"/>
      <c r="F1702" s="172"/>
    </row>
    <row r="1703" spans="1:6" x14ac:dyDescent="0.25">
      <c r="A1703" s="165"/>
      <c r="B1703" s="165"/>
      <c r="C1703" s="165"/>
      <c r="D1703" s="165"/>
      <c r="E1703" s="165"/>
      <c r="F1703" s="172"/>
    </row>
    <row r="1704" spans="1:6" x14ac:dyDescent="0.25">
      <c r="A1704" s="165"/>
      <c r="B1704" s="165"/>
      <c r="C1704" s="165"/>
      <c r="D1704" s="165"/>
      <c r="E1704" s="165"/>
      <c r="F1704" s="172"/>
    </row>
    <row r="1705" spans="1:6" x14ac:dyDescent="0.25">
      <c r="A1705" s="165"/>
      <c r="B1705" s="165"/>
      <c r="C1705" s="165"/>
      <c r="D1705" s="165"/>
      <c r="E1705" s="165"/>
      <c r="F1705" s="172"/>
    </row>
    <row r="1706" spans="1:6" x14ac:dyDescent="0.25">
      <c r="A1706" s="165"/>
      <c r="B1706" s="165"/>
      <c r="C1706" s="165"/>
      <c r="D1706" s="165"/>
      <c r="E1706" s="165"/>
      <c r="F1706" s="172"/>
    </row>
    <row r="1707" spans="1:6" x14ac:dyDescent="0.25">
      <c r="A1707" s="165"/>
      <c r="B1707" s="165"/>
      <c r="C1707" s="165"/>
      <c r="D1707" s="165"/>
      <c r="E1707" s="165"/>
      <c r="F1707" s="172"/>
    </row>
    <row r="1708" spans="1:6" x14ac:dyDescent="0.25">
      <c r="A1708" s="165"/>
      <c r="B1708" s="165"/>
      <c r="C1708" s="165"/>
      <c r="D1708" s="165"/>
      <c r="E1708" s="165"/>
      <c r="F1708" s="172"/>
    </row>
    <row r="1709" spans="1:6" x14ac:dyDescent="0.25">
      <c r="A1709" s="165"/>
      <c r="B1709" s="165"/>
      <c r="C1709" s="165"/>
      <c r="D1709" s="165"/>
      <c r="E1709" s="165"/>
      <c r="F1709" s="172"/>
    </row>
    <row r="1710" spans="1:6" x14ac:dyDescent="0.25">
      <c r="A1710" s="165"/>
      <c r="B1710" s="165"/>
      <c r="C1710" s="165"/>
      <c r="D1710" s="165"/>
      <c r="E1710" s="165"/>
      <c r="F1710" s="172"/>
    </row>
    <row r="1711" spans="1:6" x14ac:dyDescent="0.25">
      <c r="A1711" s="165"/>
      <c r="B1711" s="165"/>
      <c r="C1711" s="165"/>
      <c r="D1711" s="165"/>
      <c r="E1711" s="165"/>
      <c r="F1711" s="172"/>
    </row>
    <row r="1712" spans="1:6" x14ac:dyDescent="0.25">
      <c r="A1712" s="165"/>
      <c r="B1712" s="165"/>
      <c r="C1712" s="165"/>
      <c r="D1712" s="165"/>
      <c r="E1712" s="165"/>
      <c r="F1712" s="172"/>
    </row>
    <row r="1713" spans="1:6" x14ac:dyDescent="0.25">
      <c r="A1713" s="165"/>
      <c r="B1713" s="165"/>
      <c r="C1713" s="165"/>
      <c r="D1713" s="165"/>
      <c r="E1713" s="165"/>
      <c r="F1713" s="172"/>
    </row>
    <row r="1714" spans="1:6" x14ac:dyDescent="0.25">
      <c r="A1714" s="165"/>
      <c r="B1714" s="165"/>
      <c r="C1714" s="165"/>
      <c r="D1714" s="165"/>
      <c r="E1714" s="165"/>
      <c r="F1714" s="172"/>
    </row>
    <row r="1715" spans="1:6" x14ac:dyDescent="0.25">
      <c r="A1715" s="165"/>
      <c r="B1715" s="165"/>
      <c r="C1715" s="165"/>
      <c r="D1715" s="165"/>
      <c r="E1715" s="165"/>
      <c r="F1715" s="172"/>
    </row>
    <row r="1716" spans="1:6" x14ac:dyDescent="0.25">
      <c r="A1716" s="165"/>
      <c r="B1716" s="165"/>
      <c r="C1716" s="165"/>
      <c r="D1716" s="165"/>
      <c r="E1716" s="165"/>
      <c r="F1716" s="172"/>
    </row>
    <row r="1717" spans="1:6" x14ac:dyDescent="0.25">
      <c r="A1717" s="165"/>
      <c r="B1717" s="165"/>
      <c r="C1717" s="165"/>
      <c r="D1717" s="165"/>
      <c r="E1717" s="165"/>
      <c r="F1717" s="172"/>
    </row>
    <row r="1718" spans="1:6" x14ac:dyDescent="0.25">
      <c r="A1718" s="165"/>
      <c r="B1718" s="165"/>
      <c r="C1718" s="165"/>
      <c r="D1718" s="165"/>
      <c r="E1718" s="165"/>
      <c r="F1718" s="172"/>
    </row>
    <row r="1719" spans="1:6" x14ac:dyDescent="0.25">
      <c r="A1719" s="165"/>
      <c r="B1719" s="165"/>
      <c r="C1719" s="165"/>
      <c r="D1719" s="165"/>
      <c r="E1719" s="165"/>
      <c r="F1719" s="172"/>
    </row>
    <row r="1720" spans="1:6" x14ac:dyDescent="0.25">
      <c r="A1720" s="165"/>
      <c r="B1720" s="165"/>
      <c r="C1720" s="165"/>
      <c r="D1720" s="165"/>
      <c r="E1720" s="165"/>
      <c r="F1720" s="172"/>
    </row>
    <row r="1721" spans="1:6" x14ac:dyDescent="0.25">
      <c r="A1721" s="165"/>
      <c r="B1721" s="165"/>
      <c r="C1721" s="165"/>
      <c r="D1721" s="165"/>
      <c r="E1721" s="165"/>
      <c r="F1721" s="172"/>
    </row>
    <row r="1722" spans="1:6" x14ac:dyDescent="0.25">
      <c r="A1722" s="165"/>
      <c r="B1722" s="165"/>
      <c r="C1722" s="165"/>
      <c r="D1722" s="165"/>
      <c r="E1722" s="165"/>
      <c r="F1722" s="172"/>
    </row>
    <row r="1723" spans="1:6" x14ac:dyDescent="0.25">
      <c r="A1723" s="165"/>
      <c r="B1723" s="165"/>
      <c r="C1723" s="165"/>
      <c r="D1723" s="165"/>
      <c r="E1723" s="165"/>
      <c r="F1723" s="172"/>
    </row>
    <row r="1724" spans="1:6" x14ac:dyDescent="0.25">
      <c r="A1724" s="165"/>
      <c r="B1724" s="165"/>
      <c r="C1724" s="165"/>
      <c r="D1724" s="165"/>
      <c r="E1724" s="165"/>
      <c r="F1724" s="172"/>
    </row>
    <row r="1725" spans="1:6" x14ac:dyDescent="0.25">
      <c r="A1725" s="165"/>
      <c r="B1725" s="165"/>
      <c r="C1725" s="165"/>
      <c r="D1725" s="165"/>
      <c r="E1725" s="165"/>
      <c r="F1725" s="172"/>
    </row>
    <row r="1726" spans="1:6" x14ac:dyDescent="0.25">
      <c r="A1726" s="165"/>
      <c r="B1726" s="165"/>
      <c r="C1726" s="165"/>
      <c r="D1726" s="165"/>
      <c r="E1726" s="165"/>
      <c r="F1726" s="172"/>
    </row>
    <row r="1727" spans="1:6" x14ac:dyDescent="0.25">
      <c r="A1727" s="165"/>
      <c r="B1727" s="165"/>
      <c r="C1727" s="165"/>
      <c r="D1727" s="165"/>
      <c r="E1727" s="165"/>
      <c r="F1727" s="172"/>
    </row>
    <row r="1728" spans="1:6" x14ac:dyDescent="0.25">
      <c r="A1728" s="165"/>
      <c r="B1728" s="165"/>
      <c r="C1728" s="165"/>
      <c r="D1728" s="165"/>
      <c r="E1728" s="165"/>
      <c r="F1728" s="172"/>
    </row>
    <row r="1729" spans="1:6" x14ac:dyDescent="0.25">
      <c r="A1729" s="165"/>
      <c r="B1729" s="165"/>
      <c r="C1729" s="165"/>
      <c r="D1729" s="165"/>
      <c r="E1729" s="165"/>
      <c r="F1729" s="172"/>
    </row>
    <row r="1730" spans="1:6" x14ac:dyDescent="0.25">
      <c r="A1730" s="165"/>
      <c r="B1730" s="165"/>
      <c r="C1730" s="165"/>
      <c r="D1730" s="165"/>
      <c r="E1730" s="165"/>
      <c r="F1730" s="172"/>
    </row>
    <row r="1731" spans="1:6" x14ac:dyDescent="0.25">
      <c r="A1731" s="165"/>
      <c r="B1731" s="165"/>
      <c r="C1731" s="165"/>
      <c r="D1731" s="165"/>
      <c r="E1731" s="165"/>
      <c r="F1731" s="172"/>
    </row>
    <row r="1732" spans="1:6" x14ac:dyDescent="0.25">
      <c r="A1732" s="165"/>
      <c r="B1732" s="165"/>
      <c r="C1732" s="165"/>
      <c r="D1732" s="165"/>
      <c r="E1732" s="165"/>
      <c r="F1732" s="172"/>
    </row>
    <row r="1733" spans="1:6" x14ac:dyDescent="0.25">
      <c r="A1733" s="165"/>
      <c r="B1733" s="165"/>
      <c r="C1733" s="165"/>
      <c r="D1733" s="165"/>
      <c r="E1733" s="165"/>
      <c r="F1733" s="172"/>
    </row>
    <row r="1734" spans="1:6" x14ac:dyDescent="0.25">
      <c r="A1734" s="165"/>
      <c r="B1734" s="165"/>
      <c r="C1734" s="165"/>
      <c r="D1734" s="165"/>
      <c r="E1734" s="165"/>
      <c r="F1734" s="172"/>
    </row>
    <row r="1735" spans="1:6" x14ac:dyDescent="0.25">
      <c r="A1735" s="165"/>
      <c r="B1735" s="165"/>
      <c r="C1735" s="165"/>
      <c r="D1735" s="165"/>
      <c r="E1735" s="165"/>
      <c r="F1735" s="172"/>
    </row>
    <row r="1736" spans="1:6" x14ac:dyDescent="0.25">
      <c r="A1736" s="165"/>
      <c r="B1736" s="165"/>
      <c r="C1736" s="165"/>
      <c r="D1736" s="165"/>
      <c r="E1736" s="165"/>
      <c r="F1736" s="172"/>
    </row>
    <row r="1737" spans="1:6" x14ac:dyDescent="0.25">
      <c r="A1737" s="165"/>
      <c r="B1737" s="165"/>
      <c r="C1737" s="165"/>
      <c r="D1737" s="165"/>
      <c r="E1737" s="165"/>
      <c r="F1737" s="172"/>
    </row>
    <row r="1738" spans="1:6" x14ac:dyDescent="0.25">
      <c r="A1738" s="165"/>
      <c r="B1738" s="165"/>
      <c r="C1738" s="165"/>
      <c r="D1738" s="165"/>
      <c r="E1738" s="165"/>
      <c r="F1738" s="172"/>
    </row>
    <row r="1739" spans="1:6" x14ac:dyDescent="0.25">
      <c r="A1739" s="165"/>
      <c r="B1739" s="165"/>
      <c r="C1739" s="165"/>
      <c r="D1739" s="165"/>
      <c r="E1739" s="165"/>
      <c r="F1739" s="172"/>
    </row>
    <row r="1740" spans="1:6" x14ac:dyDescent="0.25">
      <c r="A1740" s="165"/>
      <c r="B1740" s="165"/>
      <c r="C1740" s="165"/>
      <c r="D1740" s="165"/>
      <c r="E1740" s="165"/>
      <c r="F1740" s="172"/>
    </row>
    <row r="1741" spans="1:6" x14ac:dyDescent="0.25">
      <c r="A1741" s="165"/>
      <c r="B1741" s="165"/>
      <c r="C1741" s="165"/>
      <c r="D1741" s="165"/>
      <c r="E1741" s="165"/>
      <c r="F1741" s="172"/>
    </row>
    <row r="1742" spans="1:6" x14ac:dyDescent="0.25">
      <c r="A1742" s="165"/>
      <c r="B1742" s="165"/>
      <c r="C1742" s="165"/>
      <c r="D1742" s="165"/>
      <c r="E1742" s="165"/>
      <c r="F1742" s="172"/>
    </row>
    <row r="1743" spans="1:6" x14ac:dyDescent="0.25">
      <c r="A1743" s="165"/>
      <c r="B1743" s="165"/>
      <c r="C1743" s="165"/>
      <c r="D1743" s="165"/>
      <c r="E1743" s="165"/>
      <c r="F1743" s="172"/>
    </row>
    <row r="1744" spans="1:6" x14ac:dyDescent="0.25">
      <c r="A1744" s="165"/>
      <c r="B1744" s="165"/>
      <c r="C1744" s="165"/>
      <c r="D1744" s="165"/>
      <c r="E1744" s="165"/>
      <c r="F1744" s="172"/>
    </row>
    <row r="1745" spans="1:6" x14ac:dyDescent="0.25">
      <c r="A1745" s="165"/>
      <c r="B1745" s="165"/>
      <c r="C1745" s="165"/>
      <c r="D1745" s="165"/>
      <c r="E1745" s="165"/>
      <c r="F1745" s="172"/>
    </row>
    <row r="1746" spans="1:6" x14ac:dyDescent="0.25">
      <c r="A1746" s="165"/>
      <c r="B1746" s="165"/>
      <c r="C1746" s="165"/>
      <c r="D1746" s="165"/>
      <c r="E1746" s="165"/>
      <c r="F1746" s="172"/>
    </row>
    <row r="1747" spans="1:6" x14ac:dyDescent="0.25">
      <c r="A1747" s="165"/>
      <c r="B1747" s="165"/>
      <c r="C1747" s="165"/>
      <c r="D1747" s="165"/>
      <c r="E1747" s="165"/>
      <c r="F1747" s="172"/>
    </row>
    <row r="1748" spans="1:6" x14ac:dyDescent="0.25">
      <c r="A1748" s="165"/>
      <c r="B1748" s="165"/>
      <c r="C1748" s="165"/>
      <c r="D1748" s="165"/>
      <c r="E1748" s="165"/>
      <c r="F1748" s="172"/>
    </row>
    <row r="1749" spans="1:6" x14ac:dyDescent="0.25">
      <c r="A1749" s="165"/>
      <c r="B1749" s="165"/>
      <c r="C1749" s="165"/>
      <c r="D1749" s="165"/>
      <c r="E1749" s="165"/>
      <c r="F1749" s="172"/>
    </row>
    <row r="1750" spans="1:6" x14ac:dyDescent="0.25">
      <c r="A1750" s="165"/>
      <c r="B1750" s="165"/>
      <c r="C1750" s="165"/>
      <c r="D1750" s="165"/>
      <c r="E1750" s="165"/>
      <c r="F1750" s="172"/>
    </row>
    <row r="1751" spans="1:6" x14ac:dyDescent="0.25">
      <c r="A1751" s="165"/>
      <c r="B1751" s="165"/>
      <c r="C1751" s="165"/>
      <c r="D1751" s="165"/>
      <c r="E1751" s="165"/>
      <c r="F1751" s="172"/>
    </row>
    <row r="1752" spans="1:6" x14ac:dyDescent="0.25">
      <c r="A1752" s="165"/>
      <c r="B1752" s="165"/>
      <c r="C1752" s="165"/>
      <c r="D1752" s="165"/>
      <c r="E1752" s="165"/>
      <c r="F1752" s="172"/>
    </row>
    <row r="1753" spans="1:6" x14ac:dyDescent="0.25">
      <c r="A1753" s="165"/>
      <c r="B1753" s="165"/>
      <c r="C1753" s="165"/>
      <c r="D1753" s="165"/>
      <c r="E1753" s="165"/>
      <c r="F1753" s="172"/>
    </row>
    <row r="1754" spans="1:6" x14ac:dyDescent="0.25">
      <c r="A1754" s="165"/>
      <c r="B1754" s="165"/>
      <c r="C1754" s="165"/>
      <c r="D1754" s="165"/>
      <c r="E1754" s="165"/>
      <c r="F1754" s="172"/>
    </row>
    <row r="1755" spans="1:6" x14ac:dyDescent="0.25">
      <c r="A1755" s="165"/>
      <c r="B1755" s="165"/>
      <c r="C1755" s="165"/>
      <c r="D1755" s="165"/>
      <c r="E1755" s="165"/>
      <c r="F1755" s="172"/>
    </row>
    <row r="1756" spans="1:6" x14ac:dyDescent="0.25">
      <c r="A1756" s="165"/>
      <c r="B1756" s="165"/>
      <c r="C1756" s="165"/>
      <c r="D1756" s="165"/>
      <c r="E1756" s="165"/>
      <c r="F1756" s="172"/>
    </row>
    <row r="1757" spans="1:6" x14ac:dyDescent="0.25">
      <c r="A1757" s="165"/>
      <c r="B1757" s="165"/>
      <c r="C1757" s="165"/>
      <c r="D1757" s="165"/>
      <c r="E1757" s="165"/>
      <c r="F1757" s="172"/>
    </row>
    <row r="1758" spans="1:6" x14ac:dyDescent="0.25">
      <c r="A1758" s="165"/>
      <c r="B1758" s="165"/>
      <c r="C1758" s="165"/>
      <c r="D1758" s="165"/>
      <c r="E1758" s="165"/>
      <c r="F1758" s="172"/>
    </row>
    <row r="1759" spans="1:6" x14ac:dyDescent="0.25">
      <c r="A1759" s="165"/>
      <c r="B1759" s="165"/>
      <c r="C1759" s="165"/>
      <c r="D1759" s="165"/>
      <c r="E1759" s="165"/>
      <c r="F1759" s="172"/>
    </row>
    <row r="1760" spans="1:6" x14ac:dyDescent="0.25">
      <c r="A1760" s="165"/>
      <c r="B1760" s="165"/>
      <c r="C1760" s="165"/>
      <c r="D1760" s="165"/>
      <c r="E1760" s="165"/>
      <c r="F1760" s="172"/>
    </row>
    <row r="1761" spans="1:6" x14ac:dyDescent="0.25">
      <c r="A1761" s="165"/>
      <c r="B1761" s="165"/>
      <c r="C1761" s="165"/>
      <c r="D1761" s="165"/>
      <c r="E1761" s="165"/>
      <c r="F1761" s="172"/>
    </row>
    <row r="1762" spans="1:6" x14ac:dyDescent="0.25">
      <c r="A1762" s="165"/>
      <c r="B1762" s="165"/>
      <c r="C1762" s="165"/>
      <c r="D1762" s="165"/>
      <c r="E1762" s="165"/>
      <c r="F1762" s="172"/>
    </row>
    <row r="1763" spans="1:6" x14ac:dyDescent="0.25">
      <c r="A1763" s="165"/>
      <c r="B1763" s="165"/>
      <c r="C1763" s="165"/>
      <c r="D1763" s="165"/>
      <c r="E1763" s="165"/>
      <c r="F1763" s="172"/>
    </row>
    <row r="1764" spans="1:6" x14ac:dyDescent="0.25">
      <c r="A1764" s="165"/>
      <c r="B1764" s="165"/>
      <c r="C1764" s="165"/>
      <c r="D1764" s="165"/>
      <c r="E1764" s="165"/>
      <c r="F1764" s="172"/>
    </row>
    <row r="1765" spans="1:6" x14ac:dyDescent="0.25">
      <c r="A1765" s="165"/>
      <c r="B1765" s="165"/>
      <c r="C1765" s="165"/>
      <c r="D1765" s="165"/>
      <c r="E1765" s="165"/>
      <c r="F1765" s="172"/>
    </row>
    <row r="1766" spans="1:6" x14ac:dyDescent="0.25">
      <c r="A1766" s="165"/>
      <c r="B1766" s="165"/>
      <c r="C1766" s="165"/>
      <c r="D1766" s="165"/>
      <c r="E1766" s="165"/>
      <c r="F1766" s="172"/>
    </row>
    <row r="1767" spans="1:6" x14ac:dyDescent="0.25">
      <c r="A1767" s="165"/>
      <c r="B1767" s="165"/>
      <c r="C1767" s="165"/>
      <c r="D1767" s="165"/>
      <c r="E1767" s="165"/>
      <c r="F1767" s="172"/>
    </row>
    <row r="1768" spans="1:6" x14ac:dyDescent="0.25">
      <c r="A1768" s="165"/>
      <c r="B1768" s="165"/>
      <c r="C1768" s="165"/>
      <c r="D1768" s="165"/>
      <c r="E1768" s="165"/>
      <c r="F1768" s="172"/>
    </row>
    <row r="1769" spans="1:6" x14ac:dyDescent="0.25">
      <c r="A1769" s="165"/>
      <c r="B1769" s="165"/>
      <c r="C1769" s="165"/>
      <c r="D1769" s="165"/>
      <c r="E1769" s="165"/>
      <c r="F1769" s="172"/>
    </row>
    <row r="1770" spans="1:6" x14ac:dyDescent="0.25">
      <c r="A1770" s="165"/>
      <c r="B1770" s="165"/>
      <c r="C1770" s="165"/>
      <c r="D1770" s="165"/>
      <c r="E1770" s="165"/>
      <c r="F1770" s="172"/>
    </row>
    <row r="1771" spans="1:6" x14ac:dyDescent="0.25">
      <c r="A1771" s="165"/>
      <c r="B1771" s="165"/>
      <c r="C1771" s="165"/>
      <c r="D1771" s="165"/>
      <c r="E1771" s="165"/>
      <c r="F1771" s="172"/>
    </row>
    <row r="1772" spans="1:6" x14ac:dyDescent="0.25">
      <c r="A1772" s="165"/>
      <c r="B1772" s="165"/>
      <c r="C1772" s="165"/>
      <c r="D1772" s="165"/>
      <c r="E1772" s="165"/>
      <c r="F1772" s="172"/>
    </row>
    <row r="1773" spans="1:6" x14ac:dyDescent="0.25">
      <c r="A1773" s="165"/>
      <c r="B1773" s="165"/>
      <c r="C1773" s="165"/>
      <c r="D1773" s="165"/>
      <c r="E1773" s="165"/>
      <c r="F1773" s="172"/>
    </row>
    <row r="1774" spans="1:6" x14ac:dyDescent="0.25">
      <c r="A1774" s="165"/>
      <c r="B1774" s="165"/>
      <c r="C1774" s="165"/>
      <c r="D1774" s="165"/>
      <c r="E1774" s="165"/>
      <c r="F1774" s="172"/>
    </row>
    <row r="1775" spans="1:6" x14ac:dyDescent="0.25">
      <c r="A1775" s="165"/>
      <c r="B1775" s="165"/>
      <c r="C1775" s="165"/>
      <c r="D1775" s="165"/>
      <c r="E1775" s="165"/>
      <c r="F1775" s="172"/>
    </row>
    <row r="1776" spans="1:6" x14ac:dyDescent="0.25">
      <c r="A1776" s="165"/>
      <c r="B1776" s="165"/>
      <c r="C1776" s="165"/>
      <c r="D1776" s="165"/>
      <c r="E1776" s="165"/>
      <c r="F1776" s="172"/>
    </row>
    <row r="1777" spans="1:6" x14ac:dyDescent="0.25">
      <c r="A1777" s="165"/>
      <c r="B1777" s="165"/>
      <c r="C1777" s="165"/>
      <c r="D1777" s="165"/>
      <c r="E1777" s="165"/>
      <c r="F1777" s="172"/>
    </row>
    <row r="1778" spans="1:6" x14ac:dyDescent="0.25">
      <c r="A1778" s="165"/>
      <c r="B1778" s="165"/>
      <c r="C1778" s="165"/>
      <c r="D1778" s="165"/>
      <c r="E1778" s="165"/>
      <c r="F1778" s="172"/>
    </row>
    <row r="1779" spans="1:6" x14ac:dyDescent="0.25">
      <c r="A1779" s="165"/>
      <c r="B1779" s="165"/>
      <c r="C1779" s="165"/>
      <c r="D1779" s="165"/>
      <c r="E1779" s="165"/>
      <c r="F1779" s="172"/>
    </row>
    <row r="1780" spans="1:6" x14ac:dyDescent="0.25">
      <c r="A1780" s="165"/>
      <c r="B1780" s="165"/>
      <c r="C1780" s="165"/>
      <c r="D1780" s="165"/>
      <c r="E1780" s="165"/>
      <c r="F1780" s="172"/>
    </row>
    <row r="1781" spans="1:6" x14ac:dyDescent="0.25">
      <c r="A1781" s="165"/>
      <c r="B1781" s="165"/>
      <c r="C1781" s="165"/>
      <c r="D1781" s="165"/>
      <c r="E1781" s="165"/>
      <c r="F1781" s="172"/>
    </row>
    <row r="1782" spans="1:6" x14ac:dyDescent="0.25">
      <c r="A1782" s="165"/>
      <c r="B1782" s="165"/>
      <c r="C1782" s="165"/>
      <c r="D1782" s="165"/>
      <c r="E1782" s="165"/>
      <c r="F1782" s="172"/>
    </row>
    <row r="1783" spans="1:6" x14ac:dyDescent="0.25">
      <c r="A1783" s="165"/>
      <c r="B1783" s="165"/>
      <c r="C1783" s="165"/>
      <c r="D1783" s="165"/>
      <c r="E1783" s="165"/>
      <c r="F1783" s="172"/>
    </row>
    <row r="1784" spans="1:6" x14ac:dyDescent="0.25">
      <c r="A1784" s="165"/>
      <c r="B1784" s="165"/>
      <c r="C1784" s="165"/>
      <c r="D1784" s="165"/>
      <c r="E1784" s="165"/>
      <c r="F1784" s="172"/>
    </row>
    <row r="1785" spans="1:6" x14ac:dyDescent="0.25">
      <c r="A1785" s="165"/>
      <c r="B1785" s="165"/>
      <c r="C1785" s="165"/>
      <c r="D1785" s="165"/>
      <c r="E1785" s="165"/>
      <c r="F1785" s="172"/>
    </row>
    <row r="1786" spans="1:6" x14ac:dyDescent="0.25">
      <c r="A1786" s="165"/>
      <c r="B1786" s="165"/>
      <c r="C1786" s="165"/>
      <c r="D1786" s="165"/>
      <c r="E1786" s="165"/>
      <c r="F1786" s="172"/>
    </row>
    <row r="1787" spans="1:6" x14ac:dyDescent="0.25">
      <c r="A1787" s="165"/>
      <c r="B1787" s="165"/>
      <c r="C1787" s="165"/>
      <c r="D1787" s="165"/>
      <c r="E1787" s="165"/>
      <c r="F1787" s="172"/>
    </row>
    <row r="1788" spans="1:6" x14ac:dyDescent="0.25">
      <c r="A1788" s="165"/>
      <c r="B1788" s="165"/>
      <c r="C1788" s="165"/>
      <c r="D1788" s="165"/>
      <c r="E1788" s="165"/>
      <c r="F1788" s="172"/>
    </row>
    <row r="1789" spans="1:6" x14ac:dyDescent="0.25">
      <c r="A1789" s="165"/>
      <c r="B1789" s="165"/>
      <c r="C1789" s="165"/>
      <c r="D1789" s="165"/>
      <c r="E1789" s="165"/>
      <c r="F1789" s="172"/>
    </row>
    <row r="1790" spans="1:6" x14ac:dyDescent="0.25">
      <c r="A1790" s="165"/>
      <c r="B1790" s="165"/>
      <c r="C1790" s="165"/>
      <c r="D1790" s="165"/>
      <c r="E1790" s="165"/>
      <c r="F1790" s="172"/>
    </row>
    <row r="1791" spans="1:6" x14ac:dyDescent="0.25">
      <c r="A1791" s="165"/>
      <c r="B1791" s="165"/>
      <c r="C1791" s="165"/>
      <c r="D1791" s="165"/>
      <c r="E1791" s="165"/>
      <c r="F1791" s="172"/>
    </row>
    <row r="1792" spans="1:6" x14ac:dyDescent="0.25">
      <c r="A1792" s="165"/>
      <c r="B1792" s="165"/>
      <c r="C1792" s="165"/>
      <c r="D1792" s="165"/>
      <c r="E1792" s="165"/>
      <c r="F1792" s="172"/>
    </row>
    <row r="1793" spans="1:6" x14ac:dyDescent="0.25">
      <c r="A1793" s="165"/>
      <c r="B1793" s="165"/>
      <c r="C1793" s="165"/>
      <c r="D1793" s="165"/>
      <c r="E1793" s="165"/>
      <c r="F1793" s="172"/>
    </row>
    <row r="1794" spans="1:6" x14ac:dyDescent="0.25">
      <c r="A1794" s="165"/>
      <c r="B1794" s="165"/>
      <c r="C1794" s="165"/>
      <c r="D1794" s="165"/>
      <c r="E1794" s="165"/>
      <c r="F1794" s="172"/>
    </row>
    <row r="1795" spans="1:6" x14ac:dyDescent="0.25">
      <c r="A1795" s="165"/>
      <c r="B1795" s="165"/>
      <c r="C1795" s="165"/>
      <c r="D1795" s="165"/>
      <c r="E1795" s="165"/>
      <c r="F1795" s="172"/>
    </row>
    <row r="1796" spans="1:6" x14ac:dyDescent="0.25">
      <c r="A1796" s="165"/>
      <c r="B1796" s="165"/>
      <c r="C1796" s="165"/>
      <c r="D1796" s="165"/>
      <c r="E1796" s="165"/>
      <c r="F1796" s="172"/>
    </row>
    <row r="1797" spans="1:6" x14ac:dyDescent="0.25">
      <c r="A1797" s="165"/>
      <c r="B1797" s="165"/>
      <c r="C1797" s="165"/>
      <c r="D1797" s="165"/>
      <c r="E1797" s="165"/>
      <c r="F1797" s="172"/>
    </row>
    <row r="1798" spans="1:6" x14ac:dyDescent="0.25">
      <c r="A1798" s="165"/>
      <c r="B1798" s="165"/>
      <c r="C1798" s="165"/>
      <c r="D1798" s="165"/>
      <c r="E1798" s="165"/>
      <c r="F1798" s="172"/>
    </row>
    <row r="1799" spans="1:6" x14ac:dyDescent="0.25">
      <c r="A1799" s="165"/>
      <c r="B1799" s="165"/>
      <c r="C1799" s="165"/>
      <c r="D1799" s="165"/>
      <c r="E1799" s="165"/>
      <c r="F1799" s="172"/>
    </row>
    <row r="1800" spans="1:6" x14ac:dyDescent="0.25">
      <c r="A1800" s="165"/>
      <c r="B1800" s="165"/>
      <c r="C1800" s="165"/>
      <c r="D1800" s="165"/>
      <c r="E1800" s="165"/>
      <c r="F1800" s="172"/>
    </row>
    <row r="1801" spans="1:6" x14ac:dyDescent="0.25">
      <c r="A1801" s="165"/>
      <c r="B1801" s="165"/>
      <c r="C1801" s="165"/>
      <c r="D1801" s="165"/>
      <c r="E1801" s="165"/>
      <c r="F1801" s="172"/>
    </row>
    <row r="1802" spans="1:6" x14ac:dyDescent="0.25">
      <c r="A1802" s="165"/>
      <c r="B1802" s="165"/>
      <c r="C1802" s="165"/>
      <c r="D1802" s="165"/>
      <c r="E1802" s="165"/>
      <c r="F1802" s="172"/>
    </row>
    <row r="1803" spans="1:6" x14ac:dyDescent="0.25">
      <c r="A1803" s="165"/>
      <c r="B1803" s="165"/>
      <c r="C1803" s="165"/>
      <c r="D1803" s="165"/>
      <c r="E1803" s="165"/>
      <c r="F1803" s="172"/>
    </row>
    <row r="1804" spans="1:6" x14ac:dyDescent="0.25">
      <c r="A1804" s="165"/>
      <c r="B1804" s="165"/>
      <c r="C1804" s="165"/>
      <c r="D1804" s="165"/>
      <c r="E1804" s="165"/>
      <c r="F1804" s="172"/>
    </row>
    <row r="1805" spans="1:6" x14ac:dyDescent="0.25">
      <c r="A1805" s="165"/>
      <c r="B1805" s="165"/>
      <c r="C1805" s="165"/>
      <c r="D1805" s="165"/>
      <c r="E1805" s="165"/>
      <c r="F1805" s="172"/>
    </row>
    <row r="1806" spans="1:6" x14ac:dyDescent="0.25">
      <c r="A1806" s="165"/>
      <c r="B1806" s="165"/>
      <c r="C1806" s="165"/>
      <c r="D1806" s="165"/>
      <c r="E1806" s="165"/>
      <c r="F1806" s="172"/>
    </row>
    <row r="1807" spans="1:6" x14ac:dyDescent="0.25">
      <c r="A1807" s="165"/>
      <c r="B1807" s="165"/>
      <c r="C1807" s="165"/>
      <c r="D1807" s="165"/>
      <c r="E1807" s="165"/>
      <c r="F1807" s="172"/>
    </row>
    <row r="1808" spans="1:6" x14ac:dyDescent="0.25">
      <c r="A1808" s="165"/>
      <c r="B1808" s="165"/>
      <c r="C1808" s="165"/>
      <c r="D1808" s="165"/>
      <c r="E1808" s="165"/>
      <c r="F1808" s="172"/>
    </row>
    <row r="1809" spans="1:6" x14ac:dyDescent="0.25">
      <c r="A1809" s="165"/>
      <c r="B1809" s="165"/>
      <c r="C1809" s="165"/>
      <c r="D1809" s="165"/>
      <c r="E1809" s="165"/>
      <c r="F1809" s="172"/>
    </row>
    <row r="1810" spans="1:6" x14ac:dyDescent="0.25">
      <c r="A1810" s="165"/>
      <c r="B1810" s="165"/>
      <c r="C1810" s="165"/>
      <c r="D1810" s="165"/>
      <c r="E1810" s="165"/>
      <c r="F1810" s="172"/>
    </row>
    <row r="1811" spans="1:6" x14ac:dyDescent="0.25">
      <c r="A1811" s="165"/>
      <c r="B1811" s="165"/>
      <c r="C1811" s="165"/>
      <c r="D1811" s="165"/>
      <c r="E1811" s="165"/>
      <c r="F1811" s="172"/>
    </row>
    <row r="1812" spans="1:6" x14ac:dyDescent="0.25">
      <c r="A1812" s="165"/>
      <c r="B1812" s="165"/>
      <c r="C1812" s="165"/>
      <c r="D1812" s="165"/>
      <c r="E1812" s="165"/>
      <c r="F1812" s="172"/>
    </row>
    <row r="1813" spans="1:6" x14ac:dyDescent="0.25">
      <c r="A1813" s="165"/>
      <c r="B1813" s="165"/>
      <c r="C1813" s="165"/>
      <c r="D1813" s="165"/>
      <c r="E1813" s="165"/>
      <c r="F1813" s="172"/>
    </row>
    <row r="1814" spans="1:6" x14ac:dyDescent="0.25">
      <c r="A1814" s="165"/>
      <c r="B1814" s="165"/>
      <c r="C1814" s="165"/>
      <c r="D1814" s="165"/>
      <c r="E1814" s="165"/>
      <c r="F1814" s="172"/>
    </row>
    <row r="1815" spans="1:6" x14ac:dyDescent="0.25">
      <c r="A1815" s="165"/>
      <c r="B1815" s="165"/>
      <c r="C1815" s="165"/>
      <c r="D1815" s="165"/>
      <c r="E1815" s="165"/>
      <c r="F1815" s="172"/>
    </row>
    <row r="1816" spans="1:6" x14ac:dyDescent="0.25">
      <c r="A1816" s="165"/>
      <c r="B1816" s="165"/>
      <c r="C1816" s="165"/>
      <c r="D1816" s="165"/>
      <c r="E1816" s="165"/>
      <c r="F1816" s="172"/>
    </row>
    <row r="1817" spans="1:6" x14ac:dyDescent="0.25">
      <c r="A1817" s="165"/>
      <c r="B1817" s="165"/>
      <c r="C1817" s="165"/>
      <c r="D1817" s="165"/>
      <c r="E1817" s="165"/>
      <c r="F1817" s="172"/>
    </row>
    <row r="1818" spans="1:6" x14ac:dyDescent="0.25">
      <c r="A1818" s="165"/>
      <c r="B1818" s="165"/>
      <c r="C1818" s="165"/>
      <c r="D1818" s="165"/>
      <c r="E1818" s="165"/>
      <c r="F1818" s="172"/>
    </row>
    <row r="1819" spans="1:6" x14ac:dyDescent="0.25">
      <c r="A1819" s="165"/>
      <c r="B1819" s="165"/>
      <c r="C1819" s="165"/>
      <c r="D1819" s="165"/>
      <c r="E1819" s="165"/>
      <c r="F1819" s="172"/>
    </row>
    <row r="1820" spans="1:6" x14ac:dyDescent="0.25">
      <c r="A1820" s="165"/>
      <c r="B1820" s="165"/>
      <c r="C1820" s="165"/>
      <c r="D1820" s="165"/>
      <c r="E1820" s="165"/>
      <c r="F1820" s="172"/>
    </row>
    <row r="1821" spans="1:6" x14ac:dyDescent="0.25">
      <c r="A1821" s="165"/>
      <c r="B1821" s="165"/>
      <c r="C1821" s="165"/>
      <c r="D1821" s="165"/>
      <c r="E1821" s="165"/>
      <c r="F1821" s="172"/>
    </row>
    <row r="1822" spans="1:6" x14ac:dyDescent="0.25">
      <c r="A1822" s="165"/>
      <c r="B1822" s="165"/>
      <c r="C1822" s="165"/>
      <c r="D1822" s="165"/>
      <c r="E1822" s="165"/>
      <c r="F1822" s="172"/>
    </row>
    <row r="1823" spans="1:6" x14ac:dyDescent="0.25">
      <c r="A1823" s="165"/>
      <c r="B1823" s="165"/>
      <c r="C1823" s="165"/>
      <c r="D1823" s="165"/>
      <c r="E1823" s="165"/>
      <c r="F1823" s="172"/>
    </row>
    <row r="1824" spans="1:6" x14ac:dyDescent="0.25">
      <c r="A1824" s="165"/>
      <c r="B1824" s="165"/>
      <c r="C1824" s="165"/>
      <c r="D1824" s="165"/>
      <c r="E1824" s="165"/>
      <c r="F1824" s="172"/>
    </row>
    <row r="1825" spans="1:6" x14ac:dyDescent="0.25">
      <c r="A1825" s="165"/>
      <c r="B1825" s="165"/>
      <c r="C1825" s="165"/>
      <c r="D1825" s="165"/>
      <c r="E1825" s="165"/>
      <c r="F1825" s="172"/>
    </row>
    <row r="1826" spans="1:6" x14ac:dyDescent="0.25">
      <c r="A1826" s="165"/>
      <c r="B1826" s="165"/>
      <c r="C1826" s="165"/>
      <c r="D1826" s="165"/>
      <c r="E1826" s="165"/>
      <c r="F1826" s="172"/>
    </row>
    <row r="1827" spans="1:6" x14ac:dyDescent="0.25">
      <c r="A1827" s="165"/>
      <c r="B1827" s="165"/>
      <c r="C1827" s="165"/>
      <c r="D1827" s="165"/>
      <c r="E1827" s="165"/>
      <c r="F1827" s="172"/>
    </row>
    <row r="1828" spans="1:6" x14ac:dyDescent="0.25">
      <c r="A1828" s="165"/>
      <c r="B1828" s="165"/>
      <c r="C1828" s="165"/>
      <c r="D1828" s="165"/>
      <c r="E1828" s="165"/>
      <c r="F1828" s="172"/>
    </row>
    <row r="1829" spans="1:6" x14ac:dyDescent="0.25">
      <c r="A1829" s="165"/>
      <c r="B1829" s="165"/>
      <c r="C1829" s="165"/>
      <c r="D1829" s="165"/>
      <c r="E1829" s="165"/>
      <c r="F1829" s="172"/>
    </row>
    <row r="1830" spans="1:6" x14ac:dyDescent="0.25">
      <c r="A1830" s="165"/>
      <c r="B1830" s="165"/>
      <c r="C1830" s="165"/>
      <c r="D1830" s="165"/>
      <c r="E1830" s="165"/>
      <c r="F1830" s="172"/>
    </row>
    <row r="1831" spans="1:6" x14ac:dyDescent="0.25">
      <c r="A1831" s="165"/>
      <c r="B1831" s="165"/>
      <c r="C1831" s="165"/>
      <c r="D1831" s="165"/>
      <c r="E1831" s="165"/>
      <c r="F1831" s="172"/>
    </row>
    <row r="1832" spans="1:6" x14ac:dyDescent="0.25">
      <c r="A1832" s="165"/>
      <c r="B1832" s="165"/>
      <c r="C1832" s="165"/>
      <c r="D1832" s="165"/>
      <c r="E1832" s="165"/>
      <c r="F1832" s="172"/>
    </row>
    <row r="1833" spans="1:6" x14ac:dyDescent="0.25">
      <c r="A1833" s="165"/>
      <c r="B1833" s="165"/>
      <c r="C1833" s="165"/>
      <c r="D1833" s="165"/>
      <c r="E1833" s="165"/>
      <c r="F1833" s="172"/>
    </row>
    <row r="1834" spans="1:6" x14ac:dyDescent="0.25">
      <c r="A1834" s="165"/>
      <c r="B1834" s="165"/>
      <c r="C1834" s="165"/>
      <c r="D1834" s="165"/>
      <c r="E1834" s="165"/>
      <c r="F1834" s="172"/>
    </row>
    <row r="1835" spans="1:6" x14ac:dyDescent="0.25">
      <c r="A1835" s="165"/>
      <c r="B1835" s="165"/>
      <c r="C1835" s="165"/>
      <c r="D1835" s="165"/>
      <c r="E1835" s="165"/>
      <c r="F1835" s="172"/>
    </row>
    <row r="1836" spans="1:6" x14ac:dyDescent="0.25">
      <c r="A1836" s="165"/>
      <c r="B1836" s="165"/>
      <c r="C1836" s="165"/>
      <c r="D1836" s="165"/>
      <c r="E1836" s="165"/>
      <c r="F1836" s="172"/>
    </row>
    <row r="1837" spans="1:6" x14ac:dyDescent="0.25">
      <c r="A1837" s="165"/>
      <c r="B1837" s="165"/>
      <c r="C1837" s="165"/>
      <c r="D1837" s="165"/>
      <c r="E1837" s="165"/>
      <c r="F1837" s="172"/>
    </row>
    <row r="1838" spans="1:6" x14ac:dyDescent="0.25">
      <c r="A1838" s="165"/>
      <c r="B1838" s="165"/>
      <c r="C1838" s="165"/>
      <c r="D1838" s="165"/>
      <c r="E1838" s="165"/>
      <c r="F1838" s="172"/>
    </row>
    <row r="1839" spans="1:6" x14ac:dyDescent="0.25">
      <c r="A1839" s="165"/>
      <c r="B1839" s="165"/>
      <c r="C1839" s="165"/>
      <c r="D1839" s="165"/>
      <c r="E1839" s="165"/>
      <c r="F1839" s="172"/>
    </row>
    <row r="1840" spans="1:6" x14ac:dyDescent="0.25">
      <c r="A1840" s="165"/>
      <c r="B1840" s="165"/>
      <c r="C1840" s="165"/>
      <c r="D1840" s="165"/>
      <c r="E1840" s="165"/>
      <c r="F1840" s="172"/>
    </row>
    <row r="1841" spans="1:6" x14ac:dyDescent="0.25">
      <c r="A1841" s="165"/>
      <c r="B1841" s="165"/>
      <c r="C1841" s="165"/>
      <c r="D1841" s="165"/>
      <c r="E1841" s="165"/>
      <c r="F1841" s="172"/>
    </row>
    <row r="1842" spans="1:6" x14ac:dyDescent="0.25">
      <c r="A1842" s="165"/>
      <c r="B1842" s="165"/>
      <c r="C1842" s="165"/>
      <c r="D1842" s="165"/>
      <c r="E1842" s="165"/>
      <c r="F1842" s="172"/>
    </row>
    <row r="1843" spans="1:6" x14ac:dyDescent="0.25">
      <c r="A1843" s="165"/>
      <c r="B1843" s="165"/>
      <c r="C1843" s="165"/>
      <c r="D1843" s="165"/>
      <c r="E1843" s="165"/>
      <c r="F1843" s="172"/>
    </row>
    <row r="1844" spans="1:6" x14ac:dyDescent="0.25">
      <c r="A1844" s="165"/>
      <c r="B1844" s="165"/>
      <c r="C1844" s="165"/>
      <c r="D1844" s="165"/>
      <c r="E1844" s="165"/>
      <c r="F1844" s="172"/>
    </row>
    <row r="1845" spans="1:6" x14ac:dyDescent="0.25">
      <c r="A1845" s="165"/>
      <c r="B1845" s="165"/>
      <c r="C1845" s="165"/>
      <c r="D1845" s="165"/>
      <c r="E1845" s="165"/>
      <c r="F1845" s="172"/>
    </row>
    <row r="1846" spans="1:6" x14ac:dyDescent="0.25">
      <c r="A1846" s="165"/>
      <c r="B1846" s="165"/>
      <c r="C1846" s="165"/>
      <c r="D1846" s="165"/>
      <c r="E1846" s="165"/>
      <c r="F1846" s="172"/>
    </row>
    <row r="1847" spans="1:6" x14ac:dyDescent="0.25">
      <c r="A1847" s="165"/>
      <c r="B1847" s="165"/>
      <c r="C1847" s="165"/>
      <c r="D1847" s="165"/>
      <c r="E1847" s="165"/>
      <c r="F1847" s="172"/>
    </row>
    <row r="1848" spans="1:6" x14ac:dyDescent="0.25">
      <c r="A1848" s="165"/>
      <c r="B1848" s="165"/>
      <c r="C1848" s="165"/>
      <c r="D1848" s="165"/>
      <c r="E1848" s="165"/>
      <c r="F1848" s="172"/>
    </row>
    <row r="1849" spans="1:6" x14ac:dyDescent="0.25">
      <c r="A1849" s="165"/>
      <c r="B1849" s="165"/>
      <c r="C1849" s="165"/>
      <c r="D1849" s="165"/>
      <c r="E1849" s="165"/>
      <c r="F1849" s="172"/>
    </row>
    <row r="1850" spans="1:6" x14ac:dyDescent="0.25">
      <c r="A1850" s="165"/>
      <c r="B1850" s="165"/>
      <c r="C1850" s="165"/>
      <c r="D1850" s="165"/>
      <c r="E1850" s="165"/>
      <c r="F1850" s="172"/>
    </row>
    <row r="1851" spans="1:6" x14ac:dyDescent="0.25">
      <c r="A1851" s="165"/>
      <c r="B1851" s="165"/>
      <c r="C1851" s="165"/>
      <c r="D1851" s="165"/>
      <c r="E1851" s="165"/>
      <c r="F1851" s="172"/>
    </row>
    <row r="1852" spans="1:6" x14ac:dyDescent="0.25">
      <c r="A1852" s="165"/>
      <c r="B1852" s="165"/>
      <c r="C1852" s="165"/>
      <c r="D1852" s="165"/>
      <c r="E1852" s="165"/>
      <c r="F1852" s="172"/>
    </row>
    <row r="1853" spans="1:6" x14ac:dyDescent="0.25">
      <c r="A1853" s="165"/>
      <c r="B1853" s="165"/>
      <c r="C1853" s="165"/>
      <c r="D1853" s="165"/>
      <c r="E1853" s="165"/>
      <c r="F1853" s="172"/>
    </row>
    <row r="1854" spans="1:6" x14ac:dyDescent="0.25">
      <c r="A1854" s="165"/>
      <c r="B1854" s="165"/>
      <c r="C1854" s="165"/>
      <c r="D1854" s="165"/>
      <c r="E1854" s="165"/>
      <c r="F1854" s="172"/>
    </row>
    <row r="1855" spans="1:6" x14ac:dyDescent="0.25">
      <c r="A1855" s="165"/>
      <c r="B1855" s="165"/>
      <c r="C1855" s="165"/>
      <c r="D1855" s="165"/>
      <c r="E1855" s="165"/>
      <c r="F1855" s="172"/>
    </row>
    <row r="1856" spans="1:6" x14ac:dyDescent="0.25">
      <c r="A1856" s="165"/>
      <c r="B1856" s="165"/>
      <c r="C1856" s="165"/>
      <c r="D1856" s="165"/>
      <c r="E1856" s="165"/>
      <c r="F1856" s="172"/>
    </row>
    <row r="1857" spans="1:6" x14ac:dyDescent="0.25">
      <c r="A1857" s="165"/>
      <c r="B1857" s="165"/>
      <c r="C1857" s="165"/>
      <c r="D1857" s="165"/>
      <c r="E1857" s="165"/>
      <c r="F1857" s="172"/>
    </row>
    <row r="1858" spans="1:6" x14ac:dyDescent="0.25">
      <c r="A1858" s="165"/>
      <c r="B1858" s="165"/>
      <c r="C1858" s="165"/>
      <c r="D1858" s="165"/>
      <c r="E1858" s="165"/>
      <c r="F1858" s="172"/>
    </row>
    <row r="1859" spans="1:6" x14ac:dyDescent="0.25">
      <c r="A1859" s="165"/>
      <c r="B1859" s="165"/>
      <c r="C1859" s="165"/>
      <c r="D1859" s="165"/>
      <c r="E1859" s="165"/>
      <c r="F1859" s="172"/>
    </row>
    <row r="1860" spans="1:6" x14ac:dyDescent="0.25">
      <c r="A1860" s="165"/>
      <c r="B1860" s="165"/>
      <c r="C1860" s="165"/>
      <c r="D1860" s="165"/>
      <c r="E1860" s="165"/>
      <c r="F1860" s="172"/>
    </row>
    <row r="1861" spans="1:6" x14ac:dyDescent="0.25">
      <c r="A1861" s="165"/>
      <c r="B1861" s="165"/>
      <c r="C1861" s="165"/>
      <c r="D1861" s="165"/>
      <c r="E1861" s="165"/>
      <c r="F1861" s="172"/>
    </row>
    <row r="1862" spans="1:6" x14ac:dyDescent="0.25">
      <c r="A1862" s="165"/>
      <c r="B1862" s="165"/>
      <c r="C1862" s="165"/>
      <c r="D1862" s="165"/>
      <c r="E1862" s="165"/>
      <c r="F1862" s="172"/>
    </row>
    <row r="1863" spans="1:6" x14ac:dyDescent="0.25">
      <c r="A1863" s="165"/>
      <c r="B1863" s="165"/>
      <c r="C1863" s="165"/>
      <c r="D1863" s="165"/>
      <c r="E1863" s="165"/>
      <c r="F1863" s="172"/>
    </row>
    <row r="1864" spans="1:6" x14ac:dyDescent="0.25">
      <c r="A1864" s="165"/>
      <c r="B1864" s="165"/>
      <c r="C1864" s="165"/>
      <c r="D1864" s="165"/>
      <c r="E1864" s="165"/>
      <c r="F1864" s="172"/>
    </row>
    <row r="1865" spans="1:6" x14ac:dyDescent="0.25">
      <c r="A1865" s="165"/>
      <c r="B1865" s="165"/>
      <c r="C1865" s="165"/>
      <c r="D1865" s="165"/>
      <c r="E1865" s="165"/>
      <c r="F1865" s="172"/>
    </row>
    <row r="1866" spans="1:6" x14ac:dyDescent="0.25">
      <c r="A1866" s="165"/>
      <c r="B1866" s="165"/>
      <c r="C1866" s="165"/>
      <c r="D1866" s="165"/>
      <c r="E1866" s="165"/>
      <c r="F1866" s="172"/>
    </row>
    <row r="1867" spans="1:6" x14ac:dyDescent="0.25">
      <c r="A1867" s="165"/>
      <c r="B1867" s="165"/>
      <c r="C1867" s="165"/>
      <c r="D1867" s="165"/>
      <c r="E1867" s="165"/>
      <c r="F1867" s="172"/>
    </row>
    <row r="1868" spans="1:6" x14ac:dyDescent="0.25">
      <c r="A1868" s="165"/>
      <c r="B1868" s="165"/>
      <c r="C1868" s="165"/>
      <c r="D1868" s="165"/>
      <c r="E1868" s="165"/>
      <c r="F1868" s="172"/>
    </row>
    <row r="1869" spans="1:6" x14ac:dyDescent="0.25">
      <c r="A1869" s="165"/>
      <c r="B1869" s="165"/>
      <c r="C1869" s="165"/>
      <c r="D1869" s="165"/>
      <c r="E1869" s="165"/>
      <c r="F1869" s="172"/>
    </row>
    <row r="1870" spans="1:6" x14ac:dyDescent="0.25">
      <c r="A1870" s="165"/>
      <c r="B1870" s="165"/>
      <c r="C1870" s="165"/>
      <c r="D1870" s="165"/>
      <c r="E1870" s="165"/>
      <c r="F1870" s="172"/>
    </row>
    <row r="1871" spans="1:6" x14ac:dyDescent="0.25">
      <c r="A1871" s="165"/>
      <c r="B1871" s="165"/>
      <c r="C1871" s="165"/>
      <c r="D1871" s="165"/>
      <c r="E1871" s="165"/>
      <c r="F1871" s="172"/>
    </row>
    <row r="1872" spans="1:6" x14ac:dyDescent="0.25">
      <c r="A1872" s="165"/>
      <c r="B1872" s="165"/>
      <c r="C1872" s="165"/>
      <c r="D1872" s="165"/>
      <c r="E1872" s="165"/>
      <c r="F1872" s="172"/>
    </row>
    <row r="1873" spans="1:6" x14ac:dyDescent="0.25">
      <c r="A1873" s="165"/>
      <c r="B1873" s="165"/>
      <c r="C1873" s="165"/>
      <c r="D1873" s="165"/>
      <c r="E1873" s="165"/>
      <c r="F1873" s="172"/>
    </row>
    <row r="1874" spans="1:6" x14ac:dyDescent="0.25">
      <c r="A1874" s="165"/>
      <c r="B1874" s="165"/>
      <c r="C1874" s="165"/>
      <c r="D1874" s="165"/>
      <c r="E1874" s="165"/>
      <c r="F1874" s="172"/>
    </row>
    <row r="1875" spans="1:6" x14ac:dyDescent="0.25">
      <c r="A1875" s="165"/>
      <c r="B1875" s="165"/>
      <c r="C1875" s="165"/>
      <c r="D1875" s="165"/>
      <c r="E1875" s="165"/>
      <c r="F1875" s="172"/>
    </row>
    <row r="1876" spans="1:6" x14ac:dyDescent="0.25">
      <c r="A1876" s="165"/>
      <c r="B1876" s="165"/>
      <c r="C1876" s="165"/>
      <c r="D1876" s="165"/>
      <c r="E1876" s="165"/>
      <c r="F1876" s="172"/>
    </row>
    <row r="1877" spans="1:6" x14ac:dyDescent="0.25">
      <c r="A1877" s="165"/>
      <c r="B1877" s="165"/>
      <c r="C1877" s="165"/>
      <c r="D1877" s="165"/>
      <c r="E1877" s="165"/>
      <c r="F1877" s="172"/>
    </row>
    <row r="1878" spans="1:6" x14ac:dyDescent="0.25">
      <c r="A1878" s="165"/>
      <c r="B1878" s="165"/>
      <c r="C1878" s="165"/>
      <c r="D1878" s="165"/>
      <c r="E1878" s="165"/>
      <c r="F1878" s="172"/>
    </row>
    <row r="1879" spans="1:6" x14ac:dyDescent="0.25">
      <c r="A1879" s="165"/>
      <c r="B1879" s="165"/>
      <c r="C1879" s="165"/>
      <c r="D1879" s="165"/>
      <c r="E1879" s="165"/>
      <c r="F1879" s="172"/>
    </row>
    <row r="1880" spans="1:6" x14ac:dyDescent="0.25">
      <c r="A1880" s="165"/>
      <c r="B1880" s="165"/>
      <c r="C1880" s="165"/>
      <c r="D1880" s="165"/>
      <c r="E1880" s="165"/>
      <c r="F1880" s="172"/>
    </row>
    <row r="1881" spans="1:6" x14ac:dyDescent="0.25">
      <c r="A1881" s="165"/>
      <c r="B1881" s="165"/>
      <c r="C1881" s="165"/>
      <c r="D1881" s="165"/>
      <c r="E1881" s="165"/>
      <c r="F1881" s="172"/>
    </row>
    <row r="1882" spans="1:6" x14ac:dyDescent="0.25">
      <c r="A1882" s="165"/>
      <c r="B1882" s="165"/>
      <c r="C1882" s="165"/>
      <c r="D1882" s="165"/>
      <c r="E1882" s="165"/>
      <c r="F1882" s="172"/>
    </row>
    <row r="1883" spans="1:6" x14ac:dyDescent="0.25">
      <c r="A1883" s="165"/>
      <c r="B1883" s="165"/>
      <c r="C1883" s="165"/>
      <c r="D1883" s="165"/>
      <c r="E1883" s="165"/>
      <c r="F1883" s="172"/>
    </row>
    <row r="1884" spans="1:6" x14ac:dyDescent="0.25">
      <c r="A1884" s="165"/>
      <c r="B1884" s="165"/>
      <c r="C1884" s="165"/>
      <c r="D1884" s="165"/>
      <c r="E1884" s="165"/>
      <c r="F1884" s="172"/>
    </row>
    <row r="1885" spans="1:6" x14ac:dyDescent="0.25">
      <c r="A1885" s="165"/>
      <c r="B1885" s="165"/>
      <c r="C1885" s="165"/>
      <c r="D1885" s="165"/>
      <c r="E1885" s="165"/>
      <c r="F1885" s="172"/>
    </row>
    <row r="1886" spans="1:6" x14ac:dyDescent="0.25">
      <c r="A1886" s="165"/>
      <c r="B1886" s="165"/>
      <c r="C1886" s="165"/>
      <c r="D1886" s="165"/>
      <c r="E1886" s="165"/>
      <c r="F1886" s="172"/>
    </row>
    <row r="1887" spans="1:6" x14ac:dyDescent="0.25">
      <c r="A1887" s="165"/>
      <c r="B1887" s="165"/>
      <c r="C1887" s="165"/>
      <c r="D1887" s="165"/>
      <c r="E1887" s="165"/>
      <c r="F1887" s="172"/>
    </row>
    <row r="1888" spans="1:6" x14ac:dyDescent="0.25">
      <c r="A1888" s="165"/>
      <c r="B1888" s="165"/>
      <c r="C1888" s="165"/>
      <c r="D1888" s="165"/>
      <c r="E1888" s="165"/>
      <c r="F1888" s="172"/>
    </row>
    <row r="1889" spans="1:6" x14ac:dyDescent="0.25">
      <c r="A1889" s="165"/>
      <c r="B1889" s="165"/>
      <c r="C1889" s="165"/>
      <c r="D1889" s="165"/>
      <c r="E1889" s="165"/>
      <c r="F1889" s="172"/>
    </row>
    <row r="1890" spans="1:6" x14ac:dyDescent="0.25">
      <c r="A1890" s="165"/>
      <c r="B1890" s="165"/>
      <c r="C1890" s="165"/>
      <c r="D1890" s="165"/>
      <c r="E1890" s="165"/>
      <c r="F1890" s="172"/>
    </row>
    <row r="1891" spans="1:6" x14ac:dyDescent="0.25">
      <c r="A1891" s="165"/>
      <c r="B1891" s="165"/>
      <c r="C1891" s="165"/>
      <c r="D1891" s="165"/>
      <c r="E1891" s="165"/>
      <c r="F1891" s="172"/>
    </row>
    <row r="1892" spans="1:6" x14ac:dyDescent="0.25">
      <c r="A1892" s="165"/>
      <c r="B1892" s="165"/>
      <c r="C1892" s="165"/>
      <c r="D1892" s="165"/>
      <c r="E1892" s="165"/>
      <c r="F1892" s="172"/>
    </row>
    <row r="1893" spans="1:6" x14ac:dyDescent="0.25">
      <c r="A1893" s="165"/>
      <c r="B1893" s="165"/>
      <c r="C1893" s="165"/>
      <c r="D1893" s="165"/>
      <c r="E1893" s="165"/>
      <c r="F1893" s="172"/>
    </row>
    <row r="1894" spans="1:6" x14ac:dyDescent="0.25">
      <c r="A1894" s="165"/>
      <c r="B1894" s="165"/>
      <c r="C1894" s="165"/>
      <c r="D1894" s="165"/>
      <c r="E1894" s="165"/>
      <c r="F1894" s="172"/>
    </row>
    <row r="1895" spans="1:6" x14ac:dyDescent="0.25">
      <c r="A1895" s="165"/>
      <c r="B1895" s="165"/>
      <c r="C1895" s="165"/>
      <c r="D1895" s="165"/>
      <c r="E1895" s="165"/>
      <c r="F1895" s="172"/>
    </row>
    <row r="1896" spans="1:6" x14ac:dyDescent="0.25">
      <c r="A1896" s="165"/>
      <c r="B1896" s="165"/>
      <c r="C1896" s="165"/>
      <c r="D1896" s="165"/>
      <c r="E1896" s="165"/>
      <c r="F1896" s="172"/>
    </row>
    <row r="1897" spans="1:6" x14ac:dyDescent="0.25">
      <c r="A1897" s="165"/>
      <c r="B1897" s="165"/>
      <c r="C1897" s="165"/>
      <c r="D1897" s="165"/>
      <c r="E1897" s="165"/>
      <c r="F1897" s="172"/>
    </row>
    <row r="1898" spans="1:6" x14ac:dyDescent="0.25">
      <c r="A1898" s="165"/>
      <c r="F1898" s="175"/>
    </row>
    <row r="1899" spans="1:6" x14ac:dyDescent="0.25">
      <c r="A1899" s="165"/>
      <c r="F1899" s="175"/>
    </row>
  </sheetData>
  <mergeCells count="5">
    <mergeCell ref="A1:F1"/>
    <mergeCell ref="A2:F2"/>
    <mergeCell ref="A3:F3"/>
    <mergeCell ref="A4:F4"/>
    <mergeCell ref="H1:M1"/>
  </mergeCells>
  <pageMargins left="0.70866141732283472" right="0.70866141732283472" top="0.35433070866141736" bottom="0.43" header="0.31496062992125984" footer="0.22"/>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V84"/>
  <sheetViews>
    <sheetView showZeros="0" view="pageBreakPreview" topLeftCell="A3" zoomScale="60" zoomScaleNormal="60" workbookViewId="0">
      <pane xSplit="4" ySplit="9" topLeftCell="E12" activePane="bottomRight" state="frozen"/>
      <selection activeCell="A3" sqref="A3"/>
      <selection pane="topRight" activeCell="E3" sqref="E3"/>
      <selection pane="bottomLeft" activeCell="A10" sqref="A10"/>
      <selection pane="bottomRight" activeCell="T31" sqref="T31"/>
    </sheetView>
  </sheetViews>
  <sheetFormatPr defaultColWidth="9.140625" defaultRowHeight="18.75" x14ac:dyDescent="0.25"/>
  <cols>
    <col min="1" max="1" width="7.140625" style="35" customWidth="1"/>
    <col min="2" max="2" width="27.85546875" style="74" customWidth="1"/>
    <col min="3" max="3" width="17.85546875" style="74" customWidth="1"/>
    <col min="4" max="4" width="15.140625" style="74" customWidth="1"/>
    <col min="5" max="5" width="17.140625" style="35" customWidth="1"/>
    <col min="6" max="6" width="15.140625" style="35" customWidth="1"/>
    <col min="7" max="7" width="15.140625" style="35" hidden="1" customWidth="1"/>
    <col min="8" max="8" width="16.42578125" style="35" customWidth="1"/>
    <col min="9" max="9" width="15.140625" style="35" customWidth="1"/>
    <col min="10" max="18" width="15.140625" style="35" hidden="1" customWidth="1"/>
    <col min="19" max="20" width="15.140625" style="35" customWidth="1"/>
    <col min="21" max="21" width="36.85546875" style="34" customWidth="1"/>
    <col min="22" max="16384" width="9.140625" style="35"/>
  </cols>
  <sheetData>
    <row r="1" spans="1:21" x14ac:dyDescent="0.25">
      <c r="A1" s="458" t="s">
        <v>208</v>
      </c>
      <c r="B1" s="458"/>
      <c r="C1" s="458"/>
      <c r="D1" s="458"/>
      <c r="E1" s="458"/>
      <c r="F1" s="458"/>
      <c r="G1" s="458"/>
      <c r="H1" s="458"/>
      <c r="I1" s="458"/>
      <c r="J1" s="458"/>
      <c r="K1" s="33"/>
      <c r="L1" s="33"/>
      <c r="M1" s="33"/>
      <c r="N1" s="33"/>
      <c r="O1" s="33"/>
      <c r="P1" s="33"/>
      <c r="Q1" s="33"/>
      <c r="R1" s="33"/>
      <c r="S1" s="33"/>
      <c r="T1" s="33"/>
    </row>
    <row r="2" spans="1:21" ht="46.5" customHeight="1" x14ac:dyDescent="0.25">
      <c r="A2" s="458" t="s">
        <v>268</v>
      </c>
      <c r="B2" s="458"/>
      <c r="C2" s="458"/>
      <c r="D2" s="458"/>
      <c r="E2" s="458"/>
      <c r="F2" s="458"/>
      <c r="G2" s="458"/>
      <c r="H2" s="458"/>
      <c r="I2" s="458"/>
      <c r="J2" s="458"/>
      <c r="K2" s="33"/>
      <c r="L2" s="33"/>
      <c r="M2" s="33"/>
      <c r="N2" s="33"/>
      <c r="O2" s="33"/>
      <c r="P2" s="33"/>
      <c r="Q2" s="33"/>
      <c r="R2" s="33"/>
      <c r="S2" s="33"/>
      <c r="T2" s="33"/>
    </row>
    <row r="3" spans="1:21" ht="46.5" customHeight="1" x14ac:dyDescent="0.25">
      <c r="A3" s="459" t="s">
        <v>269</v>
      </c>
      <c r="B3" s="459"/>
      <c r="C3" s="459"/>
      <c r="D3" s="459"/>
      <c r="E3" s="459"/>
      <c r="F3" s="459"/>
      <c r="G3" s="459"/>
      <c r="H3" s="459"/>
      <c r="I3" s="459"/>
      <c r="J3" s="459"/>
      <c r="K3" s="459"/>
      <c r="L3" s="459"/>
      <c r="M3" s="459"/>
      <c r="N3" s="459"/>
      <c r="O3" s="459"/>
      <c r="P3" s="459"/>
      <c r="Q3" s="459"/>
      <c r="R3" s="459"/>
      <c r="S3" s="459"/>
      <c r="T3" s="459"/>
      <c r="U3" s="459"/>
    </row>
    <row r="4" spans="1:21" ht="13.5" customHeight="1" x14ac:dyDescent="0.25">
      <c r="A4" s="33"/>
      <c r="B4" s="33"/>
      <c r="C4" s="33"/>
      <c r="D4" s="33"/>
      <c r="E4" s="33"/>
      <c r="F4" s="33"/>
      <c r="G4" s="33"/>
      <c r="H4" s="33"/>
      <c r="I4" s="33"/>
      <c r="J4" s="33"/>
      <c r="K4" s="33"/>
      <c r="L4" s="33"/>
      <c r="M4" s="33"/>
      <c r="N4" s="33"/>
      <c r="O4" s="33"/>
      <c r="P4" s="33"/>
      <c r="Q4" s="33"/>
      <c r="R4" s="33"/>
      <c r="S4" s="33"/>
      <c r="T4" s="33"/>
    </row>
    <row r="5" spans="1:21" ht="30" customHeight="1" x14ac:dyDescent="0.25">
      <c r="A5" s="460" t="s">
        <v>270</v>
      </c>
      <c r="B5" s="460"/>
      <c r="C5" s="460"/>
      <c r="D5" s="460"/>
      <c r="E5" s="460"/>
      <c r="F5" s="460"/>
      <c r="G5" s="460"/>
      <c r="H5" s="460"/>
      <c r="I5" s="460"/>
      <c r="J5" s="460"/>
      <c r="K5" s="460"/>
      <c r="L5" s="460"/>
      <c r="M5" s="460"/>
      <c r="N5" s="460"/>
      <c r="O5" s="460"/>
      <c r="P5" s="460"/>
      <c r="Q5" s="460"/>
      <c r="R5" s="460"/>
      <c r="S5" s="460"/>
      <c r="T5" s="460"/>
      <c r="U5" s="460"/>
    </row>
    <row r="6" spans="1:21" s="37" customFormat="1" ht="22.5" customHeight="1" x14ac:dyDescent="0.25">
      <c r="A6" s="461" t="s">
        <v>0</v>
      </c>
      <c r="B6" s="462" t="s">
        <v>267</v>
      </c>
      <c r="C6" s="463" t="s">
        <v>271</v>
      </c>
      <c r="D6" s="463"/>
      <c r="E6" s="464" t="s">
        <v>272</v>
      </c>
      <c r="F6" s="465"/>
      <c r="G6" s="466"/>
      <c r="H6" s="464" t="s">
        <v>273</v>
      </c>
      <c r="I6" s="465"/>
      <c r="J6" s="466"/>
      <c r="K6" s="36"/>
      <c r="L6" s="36"/>
      <c r="M6" s="36"/>
      <c r="N6" s="36"/>
      <c r="O6" s="36"/>
      <c r="P6" s="36"/>
      <c r="Q6" s="36"/>
      <c r="R6" s="36"/>
      <c r="S6" s="470" t="s">
        <v>274</v>
      </c>
      <c r="T6" s="471"/>
      <c r="U6" s="475" t="s">
        <v>275</v>
      </c>
    </row>
    <row r="7" spans="1:21" ht="48.75" customHeight="1" x14ac:dyDescent="0.25">
      <c r="A7" s="461"/>
      <c r="B7" s="462"/>
      <c r="C7" s="463"/>
      <c r="D7" s="463"/>
      <c r="E7" s="467"/>
      <c r="F7" s="468"/>
      <c r="G7" s="469"/>
      <c r="H7" s="467"/>
      <c r="I7" s="468"/>
      <c r="J7" s="469"/>
      <c r="K7" s="38"/>
      <c r="L7" s="38"/>
      <c r="M7" s="38"/>
      <c r="N7" s="38"/>
      <c r="O7" s="38"/>
      <c r="P7" s="38"/>
      <c r="Q7" s="38"/>
      <c r="R7" s="38"/>
      <c r="S7" s="472"/>
      <c r="T7" s="473"/>
      <c r="U7" s="475"/>
    </row>
    <row r="8" spans="1:21" ht="36" customHeight="1" x14ac:dyDescent="0.25">
      <c r="A8" s="461"/>
      <c r="B8" s="462"/>
      <c r="C8" s="476" t="s">
        <v>276</v>
      </c>
      <c r="D8" s="476" t="s">
        <v>277</v>
      </c>
      <c r="E8" s="474" t="s">
        <v>278</v>
      </c>
      <c r="F8" s="474" t="s">
        <v>279</v>
      </c>
      <c r="G8" s="474" t="s">
        <v>280</v>
      </c>
      <c r="H8" s="474" t="s">
        <v>278</v>
      </c>
      <c r="I8" s="474" t="s">
        <v>279</v>
      </c>
      <c r="J8" s="474" t="s">
        <v>280</v>
      </c>
      <c r="K8" s="39" t="e">
        <f>#REF!+#REF!+#REF!+#REF!+#REF!+#REF!+#REF!+#REF!+#REF!+#REF!+#REF!+#REF!+#REF!+#REF!+#REF!+#REF!+#REF!+#REF!+#REF!+#REF!+#REF!+#REF!+#REF!</f>
        <v>#REF!</v>
      </c>
      <c r="L8" s="39" t="e">
        <f>#REF!+#REF!+#REF!+#REF!+#REF!+#REF!+#REF!+#REF!+#REF!+#REF!+#REF!+#REF!+#REF!+#REF!+#REF!+#REF!+#REF!+#REF!+#REF!+#REF!+#REF!+#REF!</f>
        <v>#REF!</v>
      </c>
      <c r="M8" s="39">
        <f>H13+H14+H15+H17+H19+H20+H21+H22+H42+H43+H46+H47+H50+H51+H55+H57+H59+H73+H74+H75+H78+H79</f>
        <v>111076340</v>
      </c>
      <c r="N8" s="39">
        <f>I13+I14+I15+I17+I19+I20+I21+I22+I42+I43+I46+I47+I50+I51+I55+I57+I59+I73+I74+I75+I78+I79</f>
        <v>46618143</v>
      </c>
      <c r="O8" s="39">
        <f>J13+J14+J15+J17+J19+J20+J21+J22+J42+J43+J46+J47+J50+J51+J55+J57+J59+J73+J74+J75+J78+J79</f>
        <v>3736900</v>
      </c>
      <c r="P8" s="39"/>
      <c r="Q8" s="39"/>
      <c r="R8" s="39" t="e">
        <f>R16+R25+R48+R49+R55+R69+R75</f>
        <v>#REF!</v>
      </c>
      <c r="S8" s="474" t="s">
        <v>278</v>
      </c>
      <c r="T8" s="474" t="s">
        <v>279</v>
      </c>
      <c r="U8" s="475"/>
    </row>
    <row r="9" spans="1:21" ht="115.5" customHeight="1" x14ac:dyDescent="0.25">
      <c r="A9" s="461"/>
      <c r="B9" s="462"/>
      <c r="C9" s="476"/>
      <c r="D9" s="476"/>
      <c r="E9" s="474"/>
      <c r="F9" s="474"/>
      <c r="G9" s="474"/>
      <c r="H9" s="474"/>
      <c r="I9" s="474"/>
      <c r="J9" s="474"/>
      <c r="K9" s="39" t="e">
        <f>L28+L36+L49+L52+L64+L65+L70+L72+L76+L77+L46</f>
        <v>#REF!</v>
      </c>
      <c r="L9" s="39" t="e">
        <f>L28+L36+L41+L49+L52+L53+L64+L65+L70+L72+L76+L77</f>
        <v>#REF!</v>
      </c>
      <c r="M9" s="39"/>
      <c r="N9" s="39"/>
      <c r="O9" s="39"/>
      <c r="P9" s="39"/>
      <c r="Q9" s="39"/>
      <c r="R9" s="39" t="e">
        <f>#REF!+#REF!</f>
        <v>#REF!</v>
      </c>
      <c r="S9" s="474"/>
      <c r="T9" s="474"/>
      <c r="U9" s="475"/>
    </row>
    <row r="10" spans="1:21" ht="39" customHeight="1" x14ac:dyDescent="0.25">
      <c r="A10" s="38">
        <v>1</v>
      </c>
      <c r="B10" s="40">
        <v>2</v>
      </c>
      <c r="C10" s="41">
        <v>3</v>
      </c>
      <c r="D10" s="41">
        <v>4</v>
      </c>
      <c r="E10" s="39">
        <v>5</v>
      </c>
      <c r="F10" s="39">
        <v>6</v>
      </c>
      <c r="G10" s="39"/>
      <c r="H10" s="39">
        <v>7</v>
      </c>
      <c r="I10" s="39">
        <v>8</v>
      </c>
      <c r="J10" s="39"/>
      <c r="K10" s="39"/>
      <c r="L10" s="39"/>
      <c r="M10" s="39"/>
      <c r="N10" s="39"/>
      <c r="O10" s="39"/>
      <c r="P10" s="39"/>
      <c r="Q10" s="39"/>
      <c r="R10" s="39"/>
      <c r="S10" s="42" t="s">
        <v>281</v>
      </c>
      <c r="T10" s="42" t="s">
        <v>282</v>
      </c>
      <c r="U10" s="43">
        <v>11</v>
      </c>
    </row>
    <row r="11" spans="1:21" s="37" customFormat="1" ht="25.5" customHeight="1" x14ac:dyDescent="0.25">
      <c r="A11" s="44"/>
      <c r="B11" s="45" t="s">
        <v>3</v>
      </c>
      <c r="C11" s="46">
        <f>C12+C27+C39+C54+C60+C67</f>
        <v>362800000</v>
      </c>
      <c r="D11" s="46">
        <f t="shared" ref="D11:S11" si="0">D12+D27+D39+D54+D60+D67</f>
        <v>111800000</v>
      </c>
      <c r="E11" s="46">
        <f t="shared" si="0"/>
        <v>494655058</v>
      </c>
      <c r="F11" s="46">
        <f t="shared" si="0"/>
        <v>208133457</v>
      </c>
      <c r="G11" s="46">
        <f t="shared" si="0"/>
        <v>25414300</v>
      </c>
      <c r="H11" s="46">
        <f t="shared" si="0"/>
        <v>394076722</v>
      </c>
      <c r="I11" s="46">
        <f t="shared" si="0"/>
        <v>127810979</v>
      </c>
      <c r="J11" s="46">
        <f t="shared" si="0"/>
        <v>11051067.361</v>
      </c>
      <c r="K11" s="46">
        <f t="shared" si="0"/>
        <v>0</v>
      </c>
      <c r="L11" s="46" t="e">
        <f t="shared" si="0"/>
        <v>#REF!</v>
      </c>
      <c r="M11" s="46" t="e">
        <f t="shared" si="0"/>
        <v>#REF!</v>
      </c>
      <c r="N11" s="46" t="e">
        <f t="shared" si="0"/>
        <v>#REF!</v>
      </c>
      <c r="O11" s="46">
        <f t="shared" si="0"/>
        <v>-100578336</v>
      </c>
      <c r="P11" s="46">
        <f t="shared" si="0"/>
        <v>-80322478</v>
      </c>
      <c r="Q11" s="46">
        <f t="shared" si="0"/>
        <v>-14363232.639</v>
      </c>
      <c r="R11" s="46" t="e">
        <f t="shared" si="0"/>
        <v>#REF!</v>
      </c>
      <c r="S11" s="46">
        <f t="shared" si="0"/>
        <v>67209877</v>
      </c>
      <c r="T11" s="46">
        <f>T12+T27+T39+T54+T60+T67</f>
        <v>-147732</v>
      </c>
      <c r="U11" s="47"/>
    </row>
    <row r="12" spans="1:21" s="51" customFormat="1" ht="23.25" customHeight="1" x14ac:dyDescent="0.25">
      <c r="A12" s="48" t="s">
        <v>133</v>
      </c>
      <c r="B12" s="49" t="s">
        <v>134</v>
      </c>
      <c r="C12" s="50">
        <f>SUM(C13:C26)</f>
        <v>26812000</v>
      </c>
      <c r="D12" s="50">
        <f t="shared" ref="D12:T12" si="1">SUM(D13:D26)</f>
        <v>1172500</v>
      </c>
      <c r="E12" s="50">
        <f t="shared" si="1"/>
        <v>56143700</v>
      </c>
      <c r="F12" s="50">
        <f t="shared" si="1"/>
        <v>1677500</v>
      </c>
      <c r="G12" s="50">
        <f t="shared" si="1"/>
        <v>1083900</v>
      </c>
      <c r="H12" s="50">
        <f t="shared" si="1"/>
        <v>64533450</v>
      </c>
      <c r="I12" s="50">
        <f t="shared" si="1"/>
        <v>1699500</v>
      </c>
      <c r="J12" s="50">
        <f t="shared" si="1"/>
        <v>1016800</v>
      </c>
      <c r="K12" s="50">
        <f t="shared" si="1"/>
        <v>0</v>
      </c>
      <c r="L12" s="50" t="e">
        <f t="shared" si="1"/>
        <v>#REF!</v>
      </c>
      <c r="M12" s="50" t="e">
        <f t="shared" si="1"/>
        <v>#REF!</v>
      </c>
      <c r="N12" s="50" t="e">
        <f t="shared" si="1"/>
        <v>#REF!</v>
      </c>
      <c r="O12" s="50">
        <f t="shared" si="1"/>
        <v>8389750</v>
      </c>
      <c r="P12" s="50">
        <f t="shared" si="1"/>
        <v>22000</v>
      </c>
      <c r="Q12" s="50">
        <f t="shared" si="1"/>
        <v>-67100</v>
      </c>
      <c r="R12" s="50" t="e">
        <f t="shared" si="1"/>
        <v>#REF!</v>
      </c>
      <c r="S12" s="50">
        <f t="shared" si="1"/>
        <v>8389750</v>
      </c>
      <c r="T12" s="50">
        <f t="shared" si="1"/>
        <v>22000</v>
      </c>
      <c r="U12" s="48"/>
    </row>
    <row r="13" spans="1:21" s="57" customFormat="1" ht="27" customHeight="1" x14ac:dyDescent="0.25">
      <c r="A13" s="52">
        <v>1</v>
      </c>
      <c r="B13" s="53" t="s">
        <v>135</v>
      </c>
      <c r="C13" s="54">
        <v>291000</v>
      </c>
      <c r="D13" s="54">
        <v>84000</v>
      </c>
      <c r="E13" s="55">
        <v>2483700</v>
      </c>
      <c r="F13" s="55">
        <v>110000</v>
      </c>
      <c r="G13" s="55">
        <v>57000</v>
      </c>
      <c r="H13" s="55">
        <v>2483700</v>
      </c>
      <c r="I13" s="55">
        <v>110000</v>
      </c>
      <c r="J13" s="55">
        <v>57000</v>
      </c>
      <c r="K13" s="55"/>
      <c r="L13" s="55" t="e">
        <f>#REF!-#REF!</f>
        <v>#REF!</v>
      </c>
      <c r="M13" s="56" t="e">
        <f>#REF!-#REF!</f>
        <v>#REF!</v>
      </c>
      <c r="N13" s="56" t="e">
        <f>#REF!-#REF!</f>
        <v>#REF!</v>
      </c>
      <c r="O13" s="56">
        <f t="shared" ref="O13:Q26" si="2">H13-E13</f>
        <v>0</v>
      </c>
      <c r="P13" s="56">
        <f t="shared" si="2"/>
        <v>0</v>
      </c>
      <c r="Q13" s="56">
        <f t="shared" si="2"/>
        <v>0</v>
      </c>
      <c r="R13" s="56" t="e">
        <f>#REF!-#REF!</f>
        <v>#REF!</v>
      </c>
      <c r="S13" s="56">
        <f>H13-E13</f>
        <v>0</v>
      </c>
      <c r="T13" s="56">
        <f>I13-F13</f>
        <v>0</v>
      </c>
      <c r="U13" s="55"/>
    </row>
    <row r="14" spans="1:21" s="57" customFormat="1" ht="27" customHeight="1" x14ac:dyDescent="0.25">
      <c r="A14" s="52">
        <v>2</v>
      </c>
      <c r="B14" s="53" t="s">
        <v>136</v>
      </c>
      <c r="C14" s="54">
        <v>796000</v>
      </c>
      <c r="D14" s="54">
        <v>83000</v>
      </c>
      <c r="E14" s="55">
        <v>2650000</v>
      </c>
      <c r="F14" s="55">
        <v>117500</v>
      </c>
      <c r="G14" s="55">
        <v>21100</v>
      </c>
      <c r="H14" s="55">
        <v>2650000</v>
      </c>
      <c r="I14" s="55">
        <v>117500</v>
      </c>
      <c r="J14" s="55">
        <v>21100</v>
      </c>
      <c r="K14" s="55"/>
      <c r="L14" s="55" t="e">
        <f>#REF!-#REF!</f>
        <v>#REF!</v>
      </c>
      <c r="M14" s="56" t="e">
        <f>#REF!-#REF!</f>
        <v>#REF!</v>
      </c>
      <c r="N14" s="56" t="e">
        <f>#REF!-#REF!</f>
        <v>#REF!</v>
      </c>
      <c r="O14" s="56">
        <f t="shared" si="2"/>
        <v>0</v>
      </c>
      <c r="P14" s="56">
        <f t="shared" si="2"/>
        <v>0</v>
      </c>
      <c r="Q14" s="56">
        <f t="shared" si="2"/>
        <v>0</v>
      </c>
      <c r="R14" s="56" t="e">
        <f>#REF!-#REF!</f>
        <v>#REF!</v>
      </c>
      <c r="S14" s="56">
        <f t="shared" ref="S14:T26" si="3">H14-E14</f>
        <v>0</v>
      </c>
      <c r="T14" s="56">
        <f t="shared" si="3"/>
        <v>0</v>
      </c>
      <c r="U14" s="55"/>
    </row>
    <row r="15" spans="1:21" s="57" customFormat="1" ht="27" customHeight="1" x14ac:dyDescent="0.25">
      <c r="A15" s="52">
        <v>3</v>
      </c>
      <c r="B15" s="53" t="s">
        <v>137</v>
      </c>
      <c r="C15" s="54">
        <v>398000</v>
      </c>
      <c r="D15" s="54">
        <v>51000</v>
      </c>
      <c r="E15" s="55">
        <v>1000000</v>
      </c>
      <c r="F15" s="55">
        <v>75000</v>
      </c>
      <c r="G15" s="55">
        <v>52200</v>
      </c>
      <c r="H15" s="52">
        <v>1000000</v>
      </c>
      <c r="I15" s="52">
        <v>75000</v>
      </c>
      <c r="J15" s="52">
        <v>52200</v>
      </c>
      <c r="K15" s="52"/>
      <c r="L15" s="55" t="e">
        <f>#REF!-#REF!</f>
        <v>#REF!</v>
      </c>
      <c r="M15" s="56" t="e">
        <f>#REF!-#REF!</f>
        <v>#REF!</v>
      </c>
      <c r="N15" s="56" t="e">
        <f>#REF!-#REF!</f>
        <v>#REF!</v>
      </c>
      <c r="O15" s="56">
        <f t="shared" si="2"/>
        <v>0</v>
      </c>
      <c r="P15" s="56">
        <f t="shared" si="2"/>
        <v>0</v>
      </c>
      <c r="Q15" s="56">
        <f t="shared" si="2"/>
        <v>0</v>
      </c>
      <c r="R15" s="56" t="e">
        <f>#REF!-#REF!</f>
        <v>#REF!</v>
      </c>
      <c r="S15" s="56">
        <f t="shared" si="3"/>
        <v>0</v>
      </c>
      <c r="T15" s="56">
        <f t="shared" si="3"/>
        <v>0</v>
      </c>
      <c r="U15" s="55"/>
    </row>
    <row r="16" spans="1:21" s="57" customFormat="1" ht="27" customHeight="1" x14ac:dyDescent="0.25">
      <c r="A16" s="52">
        <v>4</v>
      </c>
      <c r="B16" s="53" t="s">
        <v>138</v>
      </c>
      <c r="C16" s="54">
        <v>900000</v>
      </c>
      <c r="D16" s="54">
        <v>43000</v>
      </c>
      <c r="E16" s="55">
        <v>2730000</v>
      </c>
      <c r="F16" s="55">
        <v>55000</v>
      </c>
      <c r="G16" s="55">
        <v>24100</v>
      </c>
      <c r="H16" s="52">
        <v>3730000</v>
      </c>
      <c r="I16" s="52">
        <v>55000</v>
      </c>
      <c r="J16" s="52">
        <v>24100</v>
      </c>
      <c r="K16" s="52"/>
      <c r="L16" s="55" t="e">
        <f>#REF!-#REF!</f>
        <v>#REF!</v>
      </c>
      <c r="M16" s="56" t="e">
        <f>#REF!-#REF!</f>
        <v>#REF!</v>
      </c>
      <c r="N16" s="56" t="e">
        <f>#REF!-#REF!</f>
        <v>#REF!</v>
      </c>
      <c r="O16" s="56">
        <f t="shared" si="2"/>
        <v>1000000</v>
      </c>
      <c r="P16" s="56">
        <f t="shared" si="2"/>
        <v>0</v>
      </c>
      <c r="Q16" s="56">
        <f t="shared" si="2"/>
        <v>0</v>
      </c>
      <c r="R16" s="56" t="e">
        <f>#REF!-#REF!</f>
        <v>#REF!</v>
      </c>
      <c r="S16" s="56">
        <f t="shared" si="3"/>
        <v>1000000</v>
      </c>
      <c r="T16" s="56">
        <f t="shared" si="3"/>
        <v>0</v>
      </c>
      <c r="U16" s="55"/>
    </row>
    <row r="17" spans="1:22" s="57" customFormat="1" ht="27" customHeight="1" x14ac:dyDescent="0.25">
      <c r="A17" s="52">
        <v>5</v>
      </c>
      <c r="B17" s="53" t="s">
        <v>139</v>
      </c>
      <c r="C17" s="54">
        <v>2900000</v>
      </c>
      <c r="D17" s="54">
        <v>99500</v>
      </c>
      <c r="E17" s="55">
        <v>5000000</v>
      </c>
      <c r="F17" s="55">
        <v>125000</v>
      </c>
      <c r="G17" s="55">
        <v>85000</v>
      </c>
      <c r="H17" s="52">
        <v>5000000</v>
      </c>
      <c r="I17" s="52">
        <v>125000</v>
      </c>
      <c r="J17" s="52">
        <v>85000</v>
      </c>
      <c r="K17" s="52"/>
      <c r="L17" s="55" t="e">
        <f>#REF!-#REF!</f>
        <v>#REF!</v>
      </c>
      <c r="M17" s="56" t="e">
        <f>#REF!-#REF!</f>
        <v>#REF!</v>
      </c>
      <c r="N17" s="56" t="e">
        <f>#REF!-#REF!</f>
        <v>#REF!</v>
      </c>
      <c r="O17" s="56">
        <f t="shared" si="2"/>
        <v>0</v>
      </c>
      <c r="P17" s="56">
        <f t="shared" si="2"/>
        <v>0</v>
      </c>
      <c r="Q17" s="56">
        <f t="shared" si="2"/>
        <v>0</v>
      </c>
      <c r="R17" s="56" t="e">
        <f>#REF!-#REF!</f>
        <v>#REF!</v>
      </c>
      <c r="S17" s="56">
        <f t="shared" si="3"/>
        <v>0</v>
      </c>
      <c r="T17" s="56">
        <f t="shared" si="3"/>
        <v>0</v>
      </c>
      <c r="U17" s="55"/>
    </row>
    <row r="18" spans="1:22" s="57" customFormat="1" ht="27" customHeight="1" x14ac:dyDescent="0.25">
      <c r="A18" s="52">
        <v>6</v>
      </c>
      <c r="B18" s="53" t="s">
        <v>140</v>
      </c>
      <c r="C18" s="54">
        <v>1710000</v>
      </c>
      <c r="D18" s="54">
        <v>86000</v>
      </c>
      <c r="E18" s="55">
        <v>3750000</v>
      </c>
      <c r="F18" s="55">
        <v>135000</v>
      </c>
      <c r="G18" s="55">
        <v>99800</v>
      </c>
      <c r="H18" s="52">
        <v>7396000</v>
      </c>
      <c r="I18" s="52">
        <v>155000</v>
      </c>
      <c r="J18" s="52">
        <v>99800</v>
      </c>
      <c r="K18" s="52"/>
      <c r="L18" s="55" t="e">
        <f>#REF!-#REF!</f>
        <v>#REF!</v>
      </c>
      <c r="M18" s="56" t="e">
        <f>#REF!-#REF!</f>
        <v>#REF!</v>
      </c>
      <c r="N18" s="56" t="e">
        <f>#REF!-#REF!</f>
        <v>#REF!</v>
      </c>
      <c r="O18" s="56">
        <f t="shared" si="2"/>
        <v>3646000</v>
      </c>
      <c r="P18" s="56">
        <f t="shared" si="2"/>
        <v>20000</v>
      </c>
      <c r="Q18" s="56">
        <f t="shared" si="2"/>
        <v>0</v>
      </c>
      <c r="R18" s="56" t="e">
        <f>#REF!-#REF!</f>
        <v>#REF!</v>
      </c>
      <c r="S18" s="56">
        <f t="shared" si="3"/>
        <v>3646000</v>
      </c>
      <c r="T18" s="56">
        <f t="shared" si="3"/>
        <v>20000</v>
      </c>
      <c r="U18" s="55"/>
    </row>
    <row r="19" spans="1:22" s="57" customFormat="1" ht="27" customHeight="1" x14ac:dyDescent="0.25">
      <c r="A19" s="52">
        <v>7</v>
      </c>
      <c r="B19" s="53" t="s">
        <v>141</v>
      </c>
      <c r="C19" s="54">
        <v>5150000</v>
      </c>
      <c r="D19" s="54">
        <v>46000</v>
      </c>
      <c r="E19" s="55">
        <v>6500000</v>
      </c>
      <c r="F19" s="55">
        <v>66000</v>
      </c>
      <c r="G19" s="55">
        <v>404600</v>
      </c>
      <c r="H19" s="52">
        <v>6500000</v>
      </c>
      <c r="I19" s="52">
        <v>66000</v>
      </c>
      <c r="J19" s="52">
        <v>404600</v>
      </c>
      <c r="K19" s="52"/>
      <c r="L19" s="55" t="e">
        <f>#REF!-#REF!</f>
        <v>#REF!</v>
      </c>
      <c r="M19" s="56" t="e">
        <f>#REF!-#REF!</f>
        <v>#REF!</v>
      </c>
      <c r="N19" s="56" t="e">
        <f>#REF!-#REF!</f>
        <v>#REF!</v>
      </c>
      <c r="O19" s="56">
        <f t="shared" si="2"/>
        <v>0</v>
      </c>
      <c r="P19" s="56">
        <f t="shared" si="2"/>
        <v>0</v>
      </c>
      <c r="Q19" s="56">
        <f t="shared" si="2"/>
        <v>0</v>
      </c>
      <c r="R19" s="56" t="e">
        <f>#REF!-#REF!</f>
        <v>#REF!</v>
      </c>
      <c r="S19" s="56">
        <f t="shared" si="3"/>
        <v>0</v>
      </c>
      <c r="T19" s="56">
        <f t="shared" si="3"/>
        <v>0</v>
      </c>
      <c r="U19" s="55"/>
    </row>
    <row r="20" spans="1:22" s="57" customFormat="1" ht="27" customHeight="1" x14ac:dyDescent="0.25">
      <c r="A20" s="52">
        <v>8</v>
      </c>
      <c r="B20" s="53" t="s">
        <v>142</v>
      </c>
      <c r="C20" s="54">
        <v>327000</v>
      </c>
      <c r="D20" s="54">
        <v>58000</v>
      </c>
      <c r="E20" s="55">
        <v>505000</v>
      </c>
      <c r="F20" s="55">
        <v>83000</v>
      </c>
      <c r="G20" s="55">
        <v>30800</v>
      </c>
      <c r="H20" s="52">
        <v>505000</v>
      </c>
      <c r="I20" s="52">
        <v>83000</v>
      </c>
      <c r="J20" s="52">
        <v>30800</v>
      </c>
      <c r="K20" s="52"/>
      <c r="L20" s="55" t="e">
        <f>#REF!-#REF!</f>
        <v>#REF!</v>
      </c>
      <c r="M20" s="56" t="e">
        <f>#REF!-#REF!</f>
        <v>#REF!</v>
      </c>
      <c r="N20" s="56" t="e">
        <f>#REF!-#REF!</f>
        <v>#REF!</v>
      </c>
      <c r="O20" s="56">
        <f t="shared" si="2"/>
        <v>0</v>
      </c>
      <c r="P20" s="56">
        <f t="shared" si="2"/>
        <v>0</v>
      </c>
      <c r="Q20" s="56">
        <f t="shared" si="2"/>
        <v>0</v>
      </c>
      <c r="R20" s="56" t="e">
        <f>#REF!-#REF!</f>
        <v>#REF!</v>
      </c>
      <c r="S20" s="56">
        <f t="shared" si="3"/>
        <v>0</v>
      </c>
      <c r="T20" s="56">
        <f t="shared" si="3"/>
        <v>0</v>
      </c>
      <c r="U20" s="55"/>
    </row>
    <row r="21" spans="1:22" s="57" customFormat="1" ht="27" customHeight="1" x14ac:dyDescent="0.25">
      <c r="A21" s="52">
        <v>9</v>
      </c>
      <c r="B21" s="53" t="s">
        <v>143</v>
      </c>
      <c r="C21" s="54">
        <v>2400000</v>
      </c>
      <c r="D21" s="54">
        <v>87000</v>
      </c>
      <c r="E21" s="55">
        <v>4500000</v>
      </c>
      <c r="F21" s="55">
        <v>110000</v>
      </c>
      <c r="G21" s="55">
        <v>0</v>
      </c>
      <c r="H21" s="52">
        <v>4500000</v>
      </c>
      <c r="I21" s="52">
        <v>110000</v>
      </c>
      <c r="J21" s="52"/>
      <c r="K21" s="52"/>
      <c r="L21" s="55" t="e">
        <f>#REF!-#REF!</f>
        <v>#REF!</v>
      </c>
      <c r="M21" s="56" t="e">
        <f>#REF!-#REF!</f>
        <v>#REF!</v>
      </c>
      <c r="N21" s="56" t="e">
        <f>#REF!-#REF!</f>
        <v>#REF!</v>
      </c>
      <c r="O21" s="56">
        <f t="shared" si="2"/>
        <v>0</v>
      </c>
      <c r="P21" s="56">
        <f t="shared" si="2"/>
        <v>0</v>
      </c>
      <c r="Q21" s="56">
        <f t="shared" si="2"/>
        <v>0</v>
      </c>
      <c r="R21" s="56" t="e">
        <f>#REF!-#REF!</f>
        <v>#REF!</v>
      </c>
      <c r="S21" s="56">
        <f t="shared" si="3"/>
        <v>0</v>
      </c>
      <c r="T21" s="56">
        <f t="shared" si="3"/>
        <v>0</v>
      </c>
      <c r="U21" s="55"/>
    </row>
    <row r="22" spans="1:22" s="57" customFormat="1" ht="27" customHeight="1" x14ac:dyDescent="0.25">
      <c r="A22" s="52">
        <v>10</v>
      </c>
      <c r="B22" s="53" t="s">
        <v>144</v>
      </c>
      <c r="C22" s="54">
        <v>7600000</v>
      </c>
      <c r="D22" s="54">
        <v>97000</v>
      </c>
      <c r="E22" s="55">
        <v>16000000</v>
      </c>
      <c r="F22" s="55">
        <v>140000</v>
      </c>
      <c r="G22" s="55">
        <v>0</v>
      </c>
      <c r="H22" s="52">
        <v>16000000</v>
      </c>
      <c r="I22" s="52">
        <v>140000</v>
      </c>
      <c r="J22" s="52"/>
      <c r="K22" s="52"/>
      <c r="L22" s="55" t="e">
        <f>#REF!-#REF!</f>
        <v>#REF!</v>
      </c>
      <c r="M22" s="56" t="e">
        <f>#REF!-#REF!</f>
        <v>#REF!</v>
      </c>
      <c r="N22" s="56" t="e">
        <f>#REF!-#REF!</f>
        <v>#REF!</v>
      </c>
      <c r="O22" s="56">
        <f t="shared" si="2"/>
        <v>0</v>
      </c>
      <c r="P22" s="56">
        <f t="shared" si="2"/>
        <v>0</v>
      </c>
      <c r="Q22" s="56">
        <f t="shared" si="2"/>
        <v>0</v>
      </c>
      <c r="R22" s="56" t="e">
        <f>#REF!-#REF!</f>
        <v>#REF!</v>
      </c>
      <c r="S22" s="56">
        <f t="shared" si="3"/>
        <v>0</v>
      </c>
      <c r="T22" s="56">
        <f t="shared" si="3"/>
        <v>0</v>
      </c>
      <c r="U22" s="55"/>
    </row>
    <row r="23" spans="1:22" s="57" customFormat="1" ht="27" customHeight="1" x14ac:dyDescent="0.25">
      <c r="A23" s="52">
        <v>11</v>
      </c>
      <c r="B23" s="53" t="s">
        <v>145</v>
      </c>
      <c r="C23" s="54">
        <v>2225000</v>
      </c>
      <c r="D23" s="54">
        <v>39000</v>
      </c>
      <c r="E23" s="55">
        <v>5250000</v>
      </c>
      <c r="F23" s="55">
        <v>75000</v>
      </c>
      <c r="G23" s="55">
        <v>67100</v>
      </c>
      <c r="H23" s="52">
        <v>7900000</v>
      </c>
      <c r="I23" s="52">
        <v>75000</v>
      </c>
      <c r="J23" s="52"/>
      <c r="K23" s="52"/>
      <c r="L23" s="55" t="e">
        <f>#REF!-#REF!</f>
        <v>#REF!</v>
      </c>
      <c r="M23" s="56" t="e">
        <f>#REF!-#REF!</f>
        <v>#REF!</v>
      </c>
      <c r="N23" s="56" t="e">
        <f>#REF!-#REF!</f>
        <v>#REF!</v>
      </c>
      <c r="O23" s="56">
        <f t="shared" si="2"/>
        <v>2650000</v>
      </c>
      <c r="P23" s="56">
        <f t="shared" si="2"/>
        <v>0</v>
      </c>
      <c r="Q23" s="56">
        <f t="shared" si="2"/>
        <v>-67100</v>
      </c>
      <c r="R23" s="56" t="e">
        <f>#REF!-#REF!</f>
        <v>#REF!</v>
      </c>
      <c r="S23" s="56">
        <f t="shared" si="3"/>
        <v>2650000</v>
      </c>
      <c r="T23" s="56">
        <f t="shared" si="3"/>
        <v>0</v>
      </c>
      <c r="U23" s="55"/>
    </row>
    <row r="24" spans="1:22" s="57" customFormat="1" ht="37.5" x14ac:dyDescent="0.25">
      <c r="A24" s="52">
        <v>12</v>
      </c>
      <c r="B24" s="53" t="s">
        <v>146</v>
      </c>
      <c r="C24" s="54">
        <v>1400000</v>
      </c>
      <c r="D24" s="54">
        <v>207000</v>
      </c>
      <c r="E24" s="55">
        <v>4700000</v>
      </c>
      <c r="F24" s="55">
        <v>283000</v>
      </c>
      <c r="G24" s="55">
        <v>241100</v>
      </c>
      <c r="H24" s="52">
        <v>4700000</v>
      </c>
      <c r="I24" s="52">
        <v>285000</v>
      </c>
      <c r="J24" s="52">
        <v>241100</v>
      </c>
      <c r="K24" s="52"/>
      <c r="L24" s="55" t="e">
        <f>#REF!-#REF!</f>
        <v>#REF!</v>
      </c>
      <c r="M24" s="56" t="e">
        <f>#REF!-#REF!</f>
        <v>#REF!</v>
      </c>
      <c r="N24" s="56" t="e">
        <f>#REF!-#REF!</f>
        <v>#REF!</v>
      </c>
      <c r="O24" s="56">
        <f t="shared" si="2"/>
        <v>0</v>
      </c>
      <c r="P24" s="56">
        <f t="shared" si="2"/>
        <v>2000</v>
      </c>
      <c r="Q24" s="56">
        <f t="shared" si="2"/>
        <v>0</v>
      </c>
      <c r="R24" s="56" t="e">
        <f>#REF!-#REF!</f>
        <v>#REF!</v>
      </c>
      <c r="S24" s="56">
        <f t="shared" si="3"/>
        <v>0</v>
      </c>
      <c r="T24" s="56">
        <f t="shared" si="3"/>
        <v>2000</v>
      </c>
      <c r="U24" s="55" t="s">
        <v>283</v>
      </c>
      <c r="V24" s="57" t="e">
        <f>#REF!-#REF!</f>
        <v>#REF!</v>
      </c>
    </row>
    <row r="25" spans="1:22" s="57" customFormat="1" ht="27" customHeight="1" x14ac:dyDescent="0.25">
      <c r="A25" s="52">
        <v>13</v>
      </c>
      <c r="B25" s="53" t="s">
        <v>147</v>
      </c>
      <c r="C25" s="54">
        <v>285000</v>
      </c>
      <c r="D25" s="54">
        <v>104000</v>
      </c>
      <c r="E25" s="55">
        <v>400000</v>
      </c>
      <c r="F25" s="55">
        <v>135000</v>
      </c>
      <c r="G25" s="55">
        <v>0</v>
      </c>
      <c r="H25" s="52">
        <v>860000</v>
      </c>
      <c r="I25" s="52">
        <v>135000</v>
      </c>
      <c r="J25" s="52">
        <v>0</v>
      </c>
      <c r="K25" s="52"/>
      <c r="L25" s="55" t="e">
        <f>#REF!-#REF!</f>
        <v>#REF!</v>
      </c>
      <c r="M25" s="56" t="e">
        <f>#REF!-#REF!</f>
        <v>#REF!</v>
      </c>
      <c r="N25" s="56" t="e">
        <f>#REF!-#REF!</f>
        <v>#REF!</v>
      </c>
      <c r="O25" s="56">
        <f t="shared" si="2"/>
        <v>460000</v>
      </c>
      <c r="P25" s="56">
        <f t="shared" si="2"/>
        <v>0</v>
      </c>
      <c r="Q25" s="56">
        <f t="shared" si="2"/>
        <v>0</v>
      </c>
      <c r="R25" s="56" t="e">
        <f>#REF!-#REF!</f>
        <v>#REF!</v>
      </c>
      <c r="S25" s="56">
        <f t="shared" si="3"/>
        <v>460000</v>
      </c>
      <c r="T25" s="56">
        <f t="shared" si="3"/>
        <v>0</v>
      </c>
      <c r="U25" s="55"/>
    </row>
    <row r="26" spans="1:22" s="57" customFormat="1" ht="27" customHeight="1" x14ac:dyDescent="0.25">
      <c r="A26" s="52">
        <v>14</v>
      </c>
      <c r="B26" s="53" t="s">
        <v>148</v>
      </c>
      <c r="C26" s="54">
        <v>430000</v>
      </c>
      <c r="D26" s="54">
        <v>88000</v>
      </c>
      <c r="E26" s="55">
        <v>675000</v>
      </c>
      <c r="F26" s="55">
        <v>168000</v>
      </c>
      <c r="G26" s="55">
        <v>1100</v>
      </c>
      <c r="H26" s="52">
        <v>1308750</v>
      </c>
      <c r="I26" s="52">
        <v>168000</v>
      </c>
      <c r="J26" s="52">
        <v>1100</v>
      </c>
      <c r="K26" s="52"/>
      <c r="L26" s="55" t="e">
        <f>#REF!-#REF!</f>
        <v>#REF!</v>
      </c>
      <c r="M26" s="56" t="e">
        <f>#REF!-#REF!</f>
        <v>#REF!</v>
      </c>
      <c r="N26" s="56" t="e">
        <f>#REF!-#REF!</f>
        <v>#REF!</v>
      </c>
      <c r="O26" s="56">
        <f t="shared" si="2"/>
        <v>633750</v>
      </c>
      <c r="P26" s="56">
        <f t="shared" si="2"/>
        <v>0</v>
      </c>
      <c r="Q26" s="56">
        <f t="shared" si="2"/>
        <v>0</v>
      </c>
      <c r="R26" s="56" t="e">
        <f>#REF!-#REF!</f>
        <v>#REF!</v>
      </c>
      <c r="S26" s="56">
        <f t="shared" si="3"/>
        <v>633750</v>
      </c>
      <c r="T26" s="56">
        <f t="shared" si="3"/>
        <v>0</v>
      </c>
      <c r="U26" s="55"/>
    </row>
    <row r="27" spans="1:22" s="51" customFormat="1" ht="27" customHeight="1" x14ac:dyDescent="0.25">
      <c r="A27" s="48" t="s">
        <v>149</v>
      </c>
      <c r="B27" s="49" t="s">
        <v>150</v>
      </c>
      <c r="C27" s="50">
        <f>SUM(C28:C38)</f>
        <v>161800000</v>
      </c>
      <c r="D27" s="50">
        <f t="shared" ref="D27:T27" si="4">SUM(D28:D38)</f>
        <v>2421500</v>
      </c>
      <c r="E27" s="50">
        <f t="shared" si="4"/>
        <v>188102731</v>
      </c>
      <c r="F27" s="50">
        <f t="shared" si="4"/>
        <v>38260000</v>
      </c>
      <c r="G27" s="50">
        <f t="shared" si="4"/>
        <v>2594600</v>
      </c>
      <c r="H27" s="50">
        <f t="shared" si="4"/>
        <v>69175442</v>
      </c>
      <c r="I27" s="50">
        <f t="shared" si="4"/>
        <v>758105</v>
      </c>
      <c r="J27" s="50">
        <f t="shared" si="4"/>
        <v>3149863</v>
      </c>
      <c r="K27" s="50">
        <f t="shared" si="4"/>
        <v>0</v>
      </c>
      <c r="L27" s="50" t="e">
        <f t="shared" si="4"/>
        <v>#REF!</v>
      </c>
      <c r="M27" s="50" t="e">
        <f t="shared" si="4"/>
        <v>#REF!</v>
      </c>
      <c r="N27" s="50" t="e">
        <f t="shared" si="4"/>
        <v>#REF!</v>
      </c>
      <c r="O27" s="50">
        <f t="shared" si="4"/>
        <v>-118927289</v>
      </c>
      <c r="P27" s="50">
        <f t="shared" si="4"/>
        <v>-37501895</v>
      </c>
      <c r="Q27" s="50">
        <f t="shared" si="4"/>
        <v>555263</v>
      </c>
      <c r="R27" s="50" t="e">
        <f t="shared" si="4"/>
        <v>#REF!</v>
      </c>
      <c r="S27" s="50">
        <f t="shared" si="4"/>
        <v>18175442</v>
      </c>
      <c r="T27" s="50">
        <f t="shared" si="4"/>
        <v>-279895</v>
      </c>
      <c r="U27" s="48"/>
    </row>
    <row r="28" spans="1:22" ht="42" customHeight="1" x14ac:dyDescent="0.25">
      <c r="A28" s="38">
        <v>15</v>
      </c>
      <c r="B28" s="40" t="s">
        <v>151</v>
      </c>
      <c r="C28" s="56">
        <v>102000000</v>
      </c>
      <c r="D28" s="56">
        <v>1208000</v>
      </c>
      <c r="E28" s="55">
        <v>100000000</v>
      </c>
      <c r="F28" s="55">
        <v>1630000</v>
      </c>
      <c r="G28" s="55">
        <v>807200</v>
      </c>
      <c r="H28" s="52"/>
      <c r="I28" s="52"/>
      <c r="J28" s="52"/>
      <c r="K28" s="52"/>
      <c r="L28" s="55" t="e">
        <f>#REF!-#REF!</f>
        <v>#REF!</v>
      </c>
      <c r="M28" s="56" t="e">
        <f>#REF!-#REF!</f>
        <v>#REF!</v>
      </c>
      <c r="N28" s="56" t="e">
        <f>#REF!-#REF!</f>
        <v>#REF!</v>
      </c>
      <c r="O28" s="56">
        <f t="shared" ref="O28:Q38" si="5">H28-E28</f>
        <v>-100000000</v>
      </c>
      <c r="P28" s="56">
        <f t="shared" si="5"/>
        <v>-1630000</v>
      </c>
      <c r="Q28" s="56">
        <f t="shared" si="5"/>
        <v>-807200</v>
      </c>
      <c r="R28" s="56" t="e">
        <f>#REF!-#REF!</f>
        <v>#REF!</v>
      </c>
      <c r="S28" s="56"/>
      <c r="T28" s="56"/>
      <c r="U28" s="43" t="s">
        <v>284</v>
      </c>
    </row>
    <row r="29" spans="1:22" ht="93.75" x14ac:dyDescent="0.25">
      <c r="A29" s="38">
        <v>16</v>
      </c>
      <c r="B29" s="40" t="s">
        <v>152</v>
      </c>
      <c r="C29" s="56">
        <v>10250000</v>
      </c>
      <c r="D29" s="56">
        <v>141000</v>
      </c>
      <c r="E29" s="55">
        <v>18000000</v>
      </c>
      <c r="F29" s="55">
        <v>35000000</v>
      </c>
      <c r="G29" s="55">
        <v>27200</v>
      </c>
      <c r="H29" s="52"/>
      <c r="I29" s="52"/>
      <c r="J29" s="52"/>
      <c r="K29" s="52"/>
      <c r="L29" s="55" t="e">
        <f>#REF!-#REF!</f>
        <v>#REF!</v>
      </c>
      <c r="M29" s="56" t="e">
        <f>#REF!-#REF!</f>
        <v>#REF!</v>
      </c>
      <c r="N29" s="56" t="e">
        <f>#REF!-#REF!</f>
        <v>#REF!</v>
      </c>
      <c r="O29" s="56">
        <f t="shared" si="5"/>
        <v>-18000000</v>
      </c>
      <c r="P29" s="56">
        <f t="shared" si="5"/>
        <v>-35000000</v>
      </c>
      <c r="Q29" s="56">
        <f t="shared" si="5"/>
        <v>-27200</v>
      </c>
      <c r="R29" s="56" t="e">
        <f>#REF!-#REF!</f>
        <v>#REF!</v>
      </c>
      <c r="S29" s="56"/>
      <c r="T29" s="56"/>
      <c r="U29" s="43" t="s">
        <v>285</v>
      </c>
    </row>
    <row r="30" spans="1:22" ht="112.5" x14ac:dyDescent="0.25">
      <c r="A30" s="38">
        <v>17</v>
      </c>
      <c r="B30" s="40" t="s">
        <v>153</v>
      </c>
      <c r="C30" s="56">
        <v>9815000</v>
      </c>
      <c r="D30" s="56">
        <v>220000</v>
      </c>
      <c r="E30" s="55">
        <v>5000000</v>
      </c>
      <c r="F30" s="55">
        <v>281000</v>
      </c>
      <c r="G30" s="55">
        <v>509100</v>
      </c>
      <c r="H30" s="52"/>
      <c r="I30" s="52"/>
      <c r="J30" s="52"/>
      <c r="K30" s="52"/>
      <c r="L30" s="55" t="e">
        <f>#REF!-#REF!</f>
        <v>#REF!</v>
      </c>
      <c r="M30" s="56" t="e">
        <f>#REF!-#REF!</f>
        <v>#REF!</v>
      </c>
      <c r="N30" s="56" t="e">
        <f>#REF!-#REF!</f>
        <v>#REF!</v>
      </c>
      <c r="O30" s="56">
        <f t="shared" si="5"/>
        <v>-5000000</v>
      </c>
      <c r="P30" s="56">
        <f t="shared" si="5"/>
        <v>-281000</v>
      </c>
      <c r="Q30" s="56">
        <f t="shared" si="5"/>
        <v>-509100</v>
      </c>
      <c r="R30" s="56" t="e">
        <f>#REF!-#REF!</f>
        <v>#REF!</v>
      </c>
      <c r="S30" s="56"/>
      <c r="T30" s="56"/>
      <c r="U30" s="43" t="s">
        <v>286</v>
      </c>
    </row>
    <row r="31" spans="1:22" ht="75" x14ac:dyDescent="0.25">
      <c r="A31" s="38">
        <v>18</v>
      </c>
      <c r="B31" s="40" t="s">
        <v>154</v>
      </c>
      <c r="C31" s="56">
        <v>5350000</v>
      </c>
      <c r="D31" s="56">
        <v>133000</v>
      </c>
      <c r="E31" s="55">
        <v>15000000</v>
      </c>
      <c r="F31" s="55">
        <v>323000</v>
      </c>
      <c r="G31" s="55">
        <v>118000</v>
      </c>
      <c r="H31" s="52">
        <v>18000000</v>
      </c>
      <c r="I31" s="52">
        <v>225000</v>
      </c>
      <c r="J31" s="52"/>
      <c r="K31" s="52"/>
      <c r="L31" s="55" t="e">
        <f>#REF!-#REF!</f>
        <v>#REF!</v>
      </c>
      <c r="M31" s="56" t="e">
        <f>#REF!-#REF!</f>
        <v>#REF!</v>
      </c>
      <c r="N31" s="56" t="e">
        <f>#REF!-#REF!</f>
        <v>#REF!</v>
      </c>
      <c r="O31" s="56">
        <f t="shared" si="5"/>
        <v>3000000</v>
      </c>
      <c r="P31" s="56">
        <f t="shared" si="5"/>
        <v>-98000</v>
      </c>
      <c r="Q31" s="56">
        <f t="shared" si="5"/>
        <v>-118000</v>
      </c>
      <c r="R31" s="56" t="e">
        <f>#REF!-#REF!</f>
        <v>#REF!</v>
      </c>
      <c r="S31" s="56">
        <f t="shared" ref="S31:T75" si="6">H31-E31</f>
        <v>3000000</v>
      </c>
      <c r="T31" s="56">
        <f t="shared" si="6"/>
        <v>-98000</v>
      </c>
      <c r="U31" s="43" t="s">
        <v>287</v>
      </c>
    </row>
    <row r="32" spans="1:22" ht="131.25" x14ac:dyDescent="0.25">
      <c r="A32" s="38">
        <v>19</v>
      </c>
      <c r="B32" s="40" t="s">
        <v>155</v>
      </c>
      <c r="C32" s="56">
        <v>5020000</v>
      </c>
      <c r="D32" s="56">
        <v>49000</v>
      </c>
      <c r="E32" s="55">
        <v>4000000</v>
      </c>
      <c r="F32" s="55">
        <v>70000</v>
      </c>
      <c r="G32" s="55">
        <v>0</v>
      </c>
      <c r="H32" s="52">
        <v>13466537</v>
      </c>
      <c r="I32" s="52">
        <v>80105</v>
      </c>
      <c r="J32" s="52"/>
      <c r="K32" s="52"/>
      <c r="L32" s="55" t="e">
        <f>#REF!-#REF!</f>
        <v>#REF!</v>
      </c>
      <c r="M32" s="56" t="e">
        <f>#REF!-#REF!</f>
        <v>#REF!</v>
      </c>
      <c r="N32" s="56" t="e">
        <f>#REF!-#REF!</f>
        <v>#REF!</v>
      </c>
      <c r="O32" s="56">
        <f t="shared" si="5"/>
        <v>9466537</v>
      </c>
      <c r="P32" s="56">
        <f t="shared" si="5"/>
        <v>10105</v>
      </c>
      <c r="Q32" s="56">
        <f t="shared" si="5"/>
        <v>0</v>
      </c>
      <c r="R32" s="56" t="e">
        <f>#REF!-#REF!</f>
        <v>#REF!</v>
      </c>
      <c r="S32" s="56">
        <f t="shared" si="6"/>
        <v>9466537</v>
      </c>
      <c r="T32" s="56">
        <f t="shared" si="6"/>
        <v>10105</v>
      </c>
      <c r="U32" s="43" t="s">
        <v>288</v>
      </c>
    </row>
    <row r="33" spans="1:21" ht="37.5" customHeight="1" x14ac:dyDescent="0.25">
      <c r="A33" s="38">
        <v>20</v>
      </c>
      <c r="B33" s="40" t="s">
        <v>156</v>
      </c>
      <c r="C33" s="56">
        <v>2900000</v>
      </c>
      <c r="D33" s="56">
        <v>95000</v>
      </c>
      <c r="E33" s="55">
        <v>5000000</v>
      </c>
      <c r="F33" s="55">
        <v>125000</v>
      </c>
      <c r="G33" s="55">
        <v>875000</v>
      </c>
      <c r="H33" s="52"/>
      <c r="I33" s="52"/>
      <c r="J33" s="52">
        <v>875000</v>
      </c>
      <c r="K33" s="52"/>
      <c r="L33" s="55" t="e">
        <f>#REF!-#REF!</f>
        <v>#REF!</v>
      </c>
      <c r="M33" s="56" t="e">
        <f>#REF!-#REF!</f>
        <v>#REF!</v>
      </c>
      <c r="N33" s="56" t="e">
        <f>#REF!-#REF!</f>
        <v>#REF!</v>
      </c>
      <c r="O33" s="56">
        <f t="shared" si="5"/>
        <v>-5000000</v>
      </c>
      <c r="P33" s="56">
        <f t="shared" si="5"/>
        <v>-125000</v>
      </c>
      <c r="Q33" s="56">
        <f t="shared" si="5"/>
        <v>0</v>
      </c>
      <c r="R33" s="56" t="e">
        <f>#REF!-#REF!</f>
        <v>#REF!</v>
      </c>
      <c r="S33" s="56"/>
      <c r="T33" s="56"/>
      <c r="U33" s="43"/>
    </row>
    <row r="34" spans="1:21" ht="150" x14ac:dyDescent="0.25">
      <c r="A34" s="38">
        <v>21</v>
      </c>
      <c r="B34" s="40" t="s">
        <v>157</v>
      </c>
      <c r="C34" s="56">
        <v>10500000</v>
      </c>
      <c r="D34" s="56">
        <v>52000</v>
      </c>
      <c r="E34" s="55">
        <v>17500000</v>
      </c>
      <c r="F34" s="55">
        <v>95000</v>
      </c>
      <c r="G34" s="55">
        <v>7600</v>
      </c>
      <c r="H34" s="52">
        <v>19900000</v>
      </c>
      <c r="I34" s="52">
        <v>95000</v>
      </c>
      <c r="J34" s="52">
        <v>2029255</v>
      </c>
      <c r="K34" s="52"/>
      <c r="L34" s="55" t="e">
        <f>#REF!-#REF!</f>
        <v>#REF!</v>
      </c>
      <c r="M34" s="56" t="e">
        <f>#REF!-#REF!</f>
        <v>#REF!</v>
      </c>
      <c r="N34" s="56" t="e">
        <f>#REF!-#REF!</f>
        <v>#REF!</v>
      </c>
      <c r="O34" s="56">
        <f t="shared" si="5"/>
        <v>2400000</v>
      </c>
      <c r="P34" s="56">
        <f t="shared" si="5"/>
        <v>0</v>
      </c>
      <c r="Q34" s="56">
        <f t="shared" si="5"/>
        <v>2021655</v>
      </c>
      <c r="R34" s="56" t="e">
        <f>#REF!-#REF!</f>
        <v>#REF!</v>
      </c>
      <c r="S34" s="56">
        <f t="shared" si="6"/>
        <v>2400000</v>
      </c>
      <c r="T34" s="56">
        <f t="shared" si="6"/>
        <v>0</v>
      </c>
      <c r="U34" s="43" t="s">
        <v>289</v>
      </c>
    </row>
    <row r="35" spans="1:21" ht="37.5" x14ac:dyDescent="0.25">
      <c r="A35" s="38">
        <v>22</v>
      </c>
      <c r="B35" s="40" t="s">
        <v>158</v>
      </c>
      <c r="C35" s="56">
        <v>2260000</v>
      </c>
      <c r="D35" s="56">
        <v>54000</v>
      </c>
      <c r="E35" s="55">
        <v>5500000</v>
      </c>
      <c r="F35" s="55">
        <v>74000</v>
      </c>
      <c r="G35" s="55">
        <v>171900</v>
      </c>
      <c r="H35" s="52">
        <v>9395410</v>
      </c>
      <c r="I35" s="52">
        <v>74000</v>
      </c>
      <c r="J35" s="52">
        <v>171900</v>
      </c>
      <c r="K35" s="52"/>
      <c r="L35" s="55" t="e">
        <f>#REF!-#REF!</f>
        <v>#REF!</v>
      </c>
      <c r="M35" s="56" t="e">
        <f>#REF!-#REF!</f>
        <v>#REF!</v>
      </c>
      <c r="N35" s="56" t="e">
        <f>#REF!-#REF!</f>
        <v>#REF!</v>
      </c>
      <c r="O35" s="56">
        <f t="shared" si="5"/>
        <v>3895410</v>
      </c>
      <c r="P35" s="56">
        <f t="shared" si="5"/>
        <v>0</v>
      </c>
      <c r="Q35" s="56">
        <f t="shared" si="5"/>
        <v>0</v>
      </c>
      <c r="R35" s="56" t="e">
        <f>#REF!-#REF!</f>
        <v>#REF!</v>
      </c>
      <c r="S35" s="56">
        <f t="shared" si="6"/>
        <v>3895410</v>
      </c>
      <c r="T35" s="56">
        <f t="shared" si="6"/>
        <v>0</v>
      </c>
      <c r="U35" s="43" t="s">
        <v>290</v>
      </c>
    </row>
    <row r="36" spans="1:21" ht="35.25" customHeight="1" x14ac:dyDescent="0.25">
      <c r="A36" s="38">
        <v>23</v>
      </c>
      <c r="B36" s="40" t="s">
        <v>159</v>
      </c>
      <c r="C36" s="56">
        <v>5325000</v>
      </c>
      <c r="D36" s="56">
        <v>124000</v>
      </c>
      <c r="E36" s="55">
        <v>9102731</v>
      </c>
      <c r="F36" s="55">
        <v>186000</v>
      </c>
      <c r="G36" s="55">
        <v>0</v>
      </c>
      <c r="H36" s="52"/>
      <c r="I36" s="52"/>
      <c r="J36" s="52"/>
      <c r="K36" s="52"/>
      <c r="L36" s="55" t="e">
        <f>#REF!-#REF!</f>
        <v>#REF!</v>
      </c>
      <c r="M36" s="56" t="e">
        <f>#REF!-#REF!</f>
        <v>#REF!</v>
      </c>
      <c r="N36" s="56" t="e">
        <f>#REF!-#REF!</f>
        <v>#REF!</v>
      </c>
      <c r="O36" s="56">
        <f t="shared" si="5"/>
        <v>-9102731</v>
      </c>
      <c r="P36" s="56">
        <f t="shared" si="5"/>
        <v>-186000</v>
      </c>
      <c r="Q36" s="56">
        <f t="shared" si="5"/>
        <v>0</v>
      </c>
      <c r="R36" s="56" t="e">
        <f>#REF!-#REF!</f>
        <v>#REF!</v>
      </c>
      <c r="S36" s="56"/>
      <c r="T36" s="56"/>
      <c r="U36" s="43" t="s">
        <v>291</v>
      </c>
    </row>
    <row r="37" spans="1:21" ht="75" x14ac:dyDescent="0.25">
      <c r="A37" s="38">
        <v>24</v>
      </c>
      <c r="B37" s="40" t="s">
        <v>160</v>
      </c>
      <c r="C37" s="56">
        <v>3350000</v>
      </c>
      <c r="D37" s="56">
        <v>180000</v>
      </c>
      <c r="E37" s="55">
        <v>3500000</v>
      </c>
      <c r="F37" s="55">
        <v>240000</v>
      </c>
      <c r="G37" s="55">
        <v>74000</v>
      </c>
      <c r="H37" s="52">
        <v>813495</v>
      </c>
      <c r="I37" s="52">
        <v>48000</v>
      </c>
      <c r="J37" s="52">
        <v>73708</v>
      </c>
      <c r="K37" s="52"/>
      <c r="L37" s="55" t="e">
        <f>#REF!-#REF!</f>
        <v>#REF!</v>
      </c>
      <c r="M37" s="56" t="e">
        <f>#REF!-#REF!</f>
        <v>#REF!</v>
      </c>
      <c r="N37" s="56" t="e">
        <f>#REF!-#REF!</f>
        <v>#REF!</v>
      </c>
      <c r="O37" s="56">
        <f t="shared" si="5"/>
        <v>-2686505</v>
      </c>
      <c r="P37" s="56">
        <f t="shared" si="5"/>
        <v>-192000</v>
      </c>
      <c r="Q37" s="56">
        <f t="shared" si="5"/>
        <v>-292</v>
      </c>
      <c r="R37" s="56" t="e">
        <f>#REF!-#REF!</f>
        <v>#REF!</v>
      </c>
      <c r="S37" s="56">
        <f t="shared" si="6"/>
        <v>-2686505</v>
      </c>
      <c r="T37" s="56">
        <f t="shared" si="6"/>
        <v>-192000</v>
      </c>
      <c r="U37" s="43" t="s">
        <v>292</v>
      </c>
    </row>
    <row r="38" spans="1:21" ht="37.5" x14ac:dyDescent="0.25">
      <c r="A38" s="38">
        <v>25</v>
      </c>
      <c r="B38" s="40" t="s">
        <v>161</v>
      </c>
      <c r="C38" s="56">
        <v>5030000</v>
      </c>
      <c r="D38" s="56">
        <v>165500</v>
      </c>
      <c r="E38" s="55">
        <v>5500000</v>
      </c>
      <c r="F38" s="55">
        <v>236000</v>
      </c>
      <c r="G38" s="55">
        <v>4600</v>
      </c>
      <c r="H38" s="52">
        <v>7600000</v>
      </c>
      <c r="I38" s="52">
        <v>236000</v>
      </c>
      <c r="J38" s="52"/>
      <c r="K38" s="52"/>
      <c r="L38" s="55" t="e">
        <f>#REF!-#REF!</f>
        <v>#REF!</v>
      </c>
      <c r="M38" s="56" t="e">
        <f>#REF!-#REF!</f>
        <v>#REF!</v>
      </c>
      <c r="N38" s="56" t="e">
        <f>#REF!-#REF!</f>
        <v>#REF!</v>
      </c>
      <c r="O38" s="56">
        <f t="shared" si="5"/>
        <v>2100000</v>
      </c>
      <c r="P38" s="56">
        <f t="shared" si="5"/>
        <v>0</v>
      </c>
      <c r="Q38" s="56">
        <f t="shared" si="5"/>
        <v>-4600</v>
      </c>
      <c r="R38" s="56" t="e">
        <f>#REF!-#REF!</f>
        <v>#REF!</v>
      </c>
      <c r="S38" s="56">
        <f t="shared" si="6"/>
        <v>2100000</v>
      </c>
      <c r="T38" s="56">
        <f t="shared" si="6"/>
        <v>0</v>
      </c>
      <c r="U38" s="43" t="s">
        <v>293</v>
      </c>
    </row>
    <row r="39" spans="1:21" s="62" customFormat="1" ht="50.25" customHeight="1" x14ac:dyDescent="0.25">
      <c r="A39" s="58" t="s">
        <v>162</v>
      </c>
      <c r="B39" s="59" t="s">
        <v>163</v>
      </c>
      <c r="C39" s="60">
        <f>SUM(C40:C53)</f>
        <v>69970000</v>
      </c>
      <c r="D39" s="60">
        <f t="shared" ref="D39:T39" si="7">SUM(D40:D53)</f>
        <v>7167000</v>
      </c>
      <c r="E39" s="60">
        <f t="shared" si="7"/>
        <v>119040682</v>
      </c>
      <c r="F39" s="60">
        <f t="shared" si="7"/>
        <v>12425395</v>
      </c>
      <c r="G39" s="60">
        <f t="shared" si="7"/>
        <v>3976100</v>
      </c>
      <c r="H39" s="60">
        <f t="shared" si="7"/>
        <v>111842000</v>
      </c>
      <c r="I39" s="60">
        <f t="shared" si="7"/>
        <v>9775000</v>
      </c>
      <c r="J39" s="60">
        <f t="shared" si="7"/>
        <v>3739362</v>
      </c>
      <c r="K39" s="60">
        <f t="shared" si="7"/>
        <v>0</v>
      </c>
      <c r="L39" s="60" t="e">
        <f t="shared" si="7"/>
        <v>#REF!</v>
      </c>
      <c r="M39" s="60" t="e">
        <f t="shared" si="7"/>
        <v>#REF!</v>
      </c>
      <c r="N39" s="60" t="e">
        <f t="shared" si="7"/>
        <v>#REF!</v>
      </c>
      <c r="O39" s="60">
        <f t="shared" si="7"/>
        <v>-7198682</v>
      </c>
      <c r="P39" s="60">
        <f t="shared" si="7"/>
        <v>-2650395</v>
      </c>
      <c r="Q39" s="60">
        <f t="shared" si="7"/>
        <v>-236738</v>
      </c>
      <c r="R39" s="60" t="e">
        <f t="shared" si="7"/>
        <v>#REF!</v>
      </c>
      <c r="S39" s="60">
        <f t="shared" si="7"/>
        <v>10021318</v>
      </c>
      <c r="T39" s="60">
        <f t="shared" si="7"/>
        <v>-763395</v>
      </c>
      <c r="U39" s="61"/>
    </row>
    <row r="40" spans="1:21" x14ac:dyDescent="0.25">
      <c r="A40" s="38">
        <v>26</v>
      </c>
      <c r="B40" s="40" t="s">
        <v>164</v>
      </c>
      <c r="C40" s="56">
        <v>12800000</v>
      </c>
      <c r="D40" s="56">
        <v>51000</v>
      </c>
      <c r="E40" s="55">
        <v>23465000</v>
      </c>
      <c r="F40" s="55">
        <v>120000</v>
      </c>
      <c r="G40" s="55">
        <v>223500</v>
      </c>
      <c r="H40" s="52">
        <v>23465000</v>
      </c>
      <c r="I40" s="52">
        <v>120000</v>
      </c>
      <c r="J40" s="52">
        <v>223500</v>
      </c>
      <c r="K40" s="52"/>
      <c r="L40" s="55" t="e">
        <f>#REF!-#REF!</f>
        <v>#REF!</v>
      </c>
      <c r="M40" s="56" t="e">
        <f>#REF!-#REF!</f>
        <v>#REF!</v>
      </c>
      <c r="N40" s="56" t="e">
        <f>#REF!-#REF!</f>
        <v>#REF!</v>
      </c>
      <c r="O40" s="56">
        <f t="shared" ref="O40:Q53" si="8">H40-E40</f>
        <v>0</v>
      </c>
      <c r="P40" s="56">
        <f t="shared" si="8"/>
        <v>0</v>
      </c>
      <c r="Q40" s="56">
        <f t="shared" si="8"/>
        <v>0</v>
      </c>
      <c r="R40" s="56" t="e">
        <f>#REF!-#REF!</f>
        <v>#REF!</v>
      </c>
      <c r="S40" s="56">
        <f t="shared" si="6"/>
        <v>0</v>
      </c>
      <c r="T40" s="56">
        <f t="shared" si="6"/>
        <v>0</v>
      </c>
      <c r="U40" s="43"/>
    </row>
    <row r="41" spans="1:21" ht="37.5" x14ac:dyDescent="0.25">
      <c r="A41" s="38">
        <v>27</v>
      </c>
      <c r="B41" s="40" t="s">
        <v>165</v>
      </c>
      <c r="C41" s="56">
        <v>6450000</v>
      </c>
      <c r="D41" s="56">
        <v>94000</v>
      </c>
      <c r="E41" s="55">
        <v>20500000</v>
      </c>
      <c r="F41" s="55">
        <v>135000</v>
      </c>
      <c r="G41" s="55">
        <v>43000</v>
      </c>
      <c r="H41" s="52">
        <v>20500000</v>
      </c>
      <c r="I41" s="52">
        <v>135000</v>
      </c>
      <c r="J41" s="52">
        <v>43000</v>
      </c>
      <c r="K41" s="52"/>
      <c r="L41" s="55" t="e">
        <f>#REF!-#REF!</f>
        <v>#REF!</v>
      </c>
      <c r="M41" s="56" t="e">
        <f>#REF!-#REF!</f>
        <v>#REF!</v>
      </c>
      <c r="N41" s="56" t="e">
        <f>#REF!-#REF!</f>
        <v>#REF!</v>
      </c>
      <c r="O41" s="56">
        <f t="shared" si="8"/>
        <v>0</v>
      </c>
      <c r="P41" s="56">
        <f t="shared" si="8"/>
        <v>0</v>
      </c>
      <c r="Q41" s="56">
        <f t="shared" si="8"/>
        <v>0</v>
      </c>
      <c r="R41" s="56" t="e">
        <f>#REF!-#REF!</f>
        <v>#REF!</v>
      </c>
      <c r="S41" s="56">
        <f t="shared" si="6"/>
        <v>0</v>
      </c>
      <c r="T41" s="56">
        <f t="shared" si="6"/>
        <v>0</v>
      </c>
      <c r="U41" s="43" t="s">
        <v>294</v>
      </c>
    </row>
    <row r="42" spans="1:21" x14ac:dyDescent="0.25">
      <c r="A42" s="38">
        <v>28</v>
      </c>
      <c r="B42" s="40" t="s">
        <v>166</v>
      </c>
      <c r="C42" s="56">
        <v>4550000</v>
      </c>
      <c r="D42" s="56">
        <v>44000</v>
      </c>
      <c r="E42" s="55">
        <v>6000000</v>
      </c>
      <c r="F42" s="55">
        <v>50000</v>
      </c>
      <c r="G42" s="55">
        <v>262500</v>
      </c>
      <c r="H42" s="52">
        <v>6000000</v>
      </c>
      <c r="I42" s="52">
        <v>50000</v>
      </c>
      <c r="J42" s="52">
        <v>262500</v>
      </c>
      <c r="K42" s="52"/>
      <c r="L42" s="55" t="e">
        <f>#REF!-#REF!</f>
        <v>#REF!</v>
      </c>
      <c r="M42" s="56" t="e">
        <f>#REF!-#REF!</f>
        <v>#REF!</v>
      </c>
      <c r="N42" s="56" t="e">
        <f>#REF!-#REF!</f>
        <v>#REF!</v>
      </c>
      <c r="O42" s="56">
        <f t="shared" si="8"/>
        <v>0</v>
      </c>
      <c r="P42" s="56">
        <f t="shared" si="8"/>
        <v>0</v>
      </c>
      <c r="Q42" s="56">
        <f t="shared" si="8"/>
        <v>0</v>
      </c>
      <c r="R42" s="56" t="e">
        <f>#REF!-#REF!</f>
        <v>#REF!</v>
      </c>
      <c r="S42" s="56">
        <f t="shared" si="6"/>
        <v>0</v>
      </c>
      <c r="T42" s="56">
        <f t="shared" si="6"/>
        <v>0</v>
      </c>
      <c r="U42" s="43"/>
    </row>
    <row r="43" spans="1:21" ht="131.25" x14ac:dyDescent="0.25">
      <c r="A43" s="38">
        <v>29</v>
      </c>
      <c r="B43" s="40" t="s">
        <v>167</v>
      </c>
      <c r="C43" s="56">
        <v>4750000</v>
      </c>
      <c r="D43" s="56">
        <v>163000</v>
      </c>
      <c r="E43" s="55">
        <v>6520000</v>
      </c>
      <c r="F43" s="55">
        <v>245000</v>
      </c>
      <c r="G43" s="55">
        <v>166600</v>
      </c>
      <c r="H43" s="52">
        <v>6520000</v>
      </c>
      <c r="I43" s="52">
        <v>245000</v>
      </c>
      <c r="J43" s="52">
        <v>166600</v>
      </c>
      <c r="K43" s="52"/>
      <c r="L43" s="55" t="e">
        <f>#REF!-#REF!</f>
        <v>#REF!</v>
      </c>
      <c r="M43" s="56" t="e">
        <f>#REF!-#REF!</f>
        <v>#REF!</v>
      </c>
      <c r="N43" s="56" t="e">
        <f>#REF!-#REF!</f>
        <v>#REF!</v>
      </c>
      <c r="O43" s="56">
        <f t="shared" si="8"/>
        <v>0</v>
      </c>
      <c r="P43" s="56">
        <f t="shared" si="8"/>
        <v>0</v>
      </c>
      <c r="Q43" s="56">
        <f t="shared" si="8"/>
        <v>0</v>
      </c>
      <c r="R43" s="56" t="e">
        <f>#REF!-#REF!</f>
        <v>#REF!</v>
      </c>
      <c r="S43" s="56">
        <f t="shared" si="6"/>
        <v>0</v>
      </c>
      <c r="T43" s="56">
        <f t="shared" si="6"/>
        <v>0</v>
      </c>
      <c r="U43" s="43" t="s">
        <v>295</v>
      </c>
    </row>
    <row r="44" spans="1:21" ht="37.5" x14ac:dyDescent="0.25">
      <c r="A44" s="38">
        <v>30</v>
      </c>
      <c r="B44" s="40" t="s">
        <v>168</v>
      </c>
      <c r="C44" s="56">
        <v>1870000</v>
      </c>
      <c r="D44" s="56">
        <v>146000</v>
      </c>
      <c r="E44" s="55">
        <v>3000000</v>
      </c>
      <c r="F44" s="55">
        <v>200000</v>
      </c>
      <c r="G44" s="55">
        <v>107600</v>
      </c>
      <c r="H44" s="52">
        <v>5400000</v>
      </c>
      <c r="I44" s="52">
        <v>200000</v>
      </c>
      <c r="J44" s="52">
        <v>107600</v>
      </c>
      <c r="K44" s="52"/>
      <c r="L44" s="55" t="e">
        <f>#REF!-#REF!</f>
        <v>#REF!</v>
      </c>
      <c r="M44" s="56" t="e">
        <f>#REF!-#REF!</f>
        <v>#REF!</v>
      </c>
      <c r="N44" s="56" t="e">
        <f>#REF!-#REF!</f>
        <v>#REF!</v>
      </c>
      <c r="O44" s="56">
        <f t="shared" si="8"/>
        <v>2400000</v>
      </c>
      <c r="P44" s="56">
        <f t="shared" si="8"/>
        <v>0</v>
      </c>
      <c r="Q44" s="56">
        <f t="shared" si="8"/>
        <v>0</v>
      </c>
      <c r="R44" s="56" t="e">
        <f>#REF!-#REF!</f>
        <v>#REF!</v>
      </c>
      <c r="S44" s="56">
        <f t="shared" si="6"/>
        <v>2400000</v>
      </c>
      <c r="T44" s="56">
        <f t="shared" si="6"/>
        <v>0</v>
      </c>
      <c r="U44" s="43" t="s">
        <v>296</v>
      </c>
    </row>
    <row r="45" spans="1:21" ht="112.5" x14ac:dyDescent="0.25">
      <c r="A45" s="38">
        <v>31</v>
      </c>
      <c r="B45" s="40" t="s">
        <v>169</v>
      </c>
      <c r="C45" s="56">
        <v>3250000</v>
      </c>
      <c r="D45" s="56">
        <v>280000</v>
      </c>
      <c r="E45" s="55">
        <v>8443682</v>
      </c>
      <c r="F45" s="55">
        <v>1165395</v>
      </c>
      <c r="G45" s="55">
        <v>232300</v>
      </c>
      <c r="H45" s="52">
        <v>10600000</v>
      </c>
      <c r="I45" s="52">
        <v>600000</v>
      </c>
      <c r="J45" s="52">
        <v>1559562</v>
      </c>
      <c r="K45" s="52"/>
      <c r="L45" s="55" t="e">
        <f>#REF!-#REF!</f>
        <v>#REF!</v>
      </c>
      <c r="M45" s="56" t="e">
        <f>#REF!-#REF!</f>
        <v>#REF!</v>
      </c>
      <c r="N45" s="56" t="e">
        <f>#REF!-#REF!</f>
        <v>#REF!</v>
      </c>
      <c r="O45" s="56">
        <f t="shared" si="8"/>
        <v>2156318</v>
      </c>
      <c r="P45" s="56">
        <f t="shared" si="8"/>
        <v>-565395</v>
      </c>
      <c r="Q45" s="56">
        <f t="shared" si="8"/>
        <v>1327262</v>
      </c>
      <c r="R45" s="56" t="e">
        <f>#REF!-#REF!</f>
        <v>#REF!</v>
      </c>
      <c r="S45" s="56">
        <f t="shared" si="6"/>
        <v>2156318</v>
      </c>
      <c r="T45" s="56">
        <f t="shared" si="6"/>
        <v>-565395</v>
      </c>
      <c r="U45" s="43" t="s">
        <v>297</v>
      </c>
    </row>
    <row r="46" spans="1:21" ht="35.25" customHeight="1" x14ac:dyDescent="0.25">
      <c r="A46" s="38">
        <v>32</v>
      </c>
      <c r="B46" s="40" t="s">
        <v>170</v>
      </c>
      <c r="C46" s="56">
        <v>11000000</v>
      </c>
      <c r="D46" s="56">
        <v>662000</v>
      </c>
      <c r="E46" s="55">
        <v>10500000</v>
      </c>
      <c r="F46" s="55">
        <v>855000</v>
      </c>
      <c r="G46" s="55">
        <v>357800</v>
      </c>
      <c r="H46" s="52"/>
      <c r="I46" s="52"/>
      <c r="J46" s="52"/>
      <c r="K46" s="52"/>
      <c r="L46" s="55" t="e">
        <f>#REF!-#REF!</f>
        <v>#REF!</v>
      </c>
      <c r="M46" s="56" t="e">
        <f>#REF!-#REF!</f>
        <v>#REF!</v>
      </c>
      <c r="N46" s="56" t="e">
        <f>#REF!-#REF!</f>
        <v>#REF!</v>
      </c>
      <c r="O46" s="56">
        <f t="shared" si="8"/>
        <v>-10500000</v>
      </c>
      <c r="P46" s="56">
        <f t="shared" si="8"/>
        <v>-855000</v>
      </c>
      <c r="Q46" s="56">
        <f t="shared" si="8"/>
        <v>-357800</v>
      </c>
      <c r="R46" s="56" t="e">
        <f>#REF!-#REF!</f>
        <v>#REF!</v>
      </c>
      <c r="S46" s="56"/>
      <c r="T46" s="56"/>
      <c r="U46" s="43" t="s">
        <v>298</v>
      </c>
    </row>
    <row r="47" spans="1:21" ht="37.5" x14ac:dyDescent="0.25">
      <c r="A47" s="38">
        <v>33</v>
      </c>
      <c r="B47" s="40" t="s">
        <v>171</v>
      </c>
      <c r="C47" s="56">
        <v>3500000</v>
      </c>
      <c r="D47" s="56">
        <v>321000</v>
      </c>
      <c r="E47" s="55">
        <v>10192000</v>
      </c>
      <c r="F47" s="55">
        <v>540000</v>
      </c>
      <c r="G47" s="55">
        <v>851600</v>
      </c>
      <c r="H47" s="52">
        <v>10192000</v>
      </c>
      <c r="I47" s="52">
        <v>540000</v>
      </c>
      <c r="J47" s="52">
        <v>851600</v>
      </c>
      <c r="K47" s="52"/>
      <c r="L47" s="55" t="e">
        <f>#REF!-#REF!</f>
        <v>#REF!</v>
      </c>
      <c r="M47" s="56" t="e">
        <f>#REF!-#REF!</f>
        <v>#REF!</v>
      </c>
      <c r="N47" s="56" t="e">
        <f>#REF!-#REF!</f>
        <v>#REF!</v>
      </c>
      <c r="O47" s="56">
        <f t="shared" si="8"/>
        <v>0</v>
      </c>
      <c r="P47" s="56">
        <f t="shared" si="8"/>
        <v>0</v>
      </c>
      <c r="Q47" s="56">
        <f t="shared" si="8"/>
        <v>0</v>
      </c>
      <c r="R47" s="56" t="e">
        <f>#REF!-#REF!</f>
        <v>#REF!</v>
      </c>
      <c r="S47" s="56">
        <f t="shared" si="6"/>
        <v>0</v>
      </c>
      <c r="T47" s="56">
        <f t="shared" si="6"/>
        <v>0</v>
      </c>
      <c r="U47" s="43" t="s">
        <v>299</v>
      </c>
    </row>
    <row r="48" spans="1:21" ht="29.25" customHeight="1" x14ac:dyDescent="0.25">
      <c r="A48" s="38">
        <v>34</v>
      </c>
      <c r="B48" s="40" t="s">
        <v>172</v>
      </c>
      <c r="C48" s="56">
        <v>2850000</v>
      </c>
      <c r="D48" s="56">
        <v>330000</v>
      </c>
      <c r="E48" s="55">
        <v>6000000</v>
      </c>
      <c r="F48" s="55">
        <v>800000</v>
      </c>
      <c r="G48" s="55">
        <v>41300</v>
      </c>
      <c r="H48" s="52">
        <v>10000000</v>
      </c>
      <c r="I48" s="52">
        <v>602000</v>
      </c>
      <c r="J48" s="52"/>
      <c r="K48" s="52"/>
      <c r="L48" s="55" t="e">
        <f>#REF!-#REF!</f>
        <v>#REF!</v>
      </c>
      <c r="M48" s="56" t="e">
        <f>#REF!-#REF!</f>
        <v>#REF!</v>
      </c>
      <c r="N48" s="56" t="e">
        <f>#REF!-#REF!</f>
        <v>#REF!</v>
      </c>
      <c r="O48" s="56">
        <f t="shared" si="8"/>
        <v>4000000</v>
      </c>
      <c r="P48" s="56">
        <f t="shared" si="8"/>
        <v>-198000</v>
      </c>
      <c r="Q48" s="56">
        <f t="shared" si="8"/>
        <v>-41300</v>
      </c>
      <c r="R48" s="56" t="e">
        <f>#REF!-#REF!</f>
        <v>#REF!</v>
      </c>
      <c r="S48" s="56">
        <f t="shared" si="6"/>
        <v>4000000</v>
      </c>
      <c r="T48" s="56">
        <f t="shared" si="6"/>
        <v>-198000</v>
      </c>
      <c r="U48" s="43"/>
    </row>
    <row r="49" spans="1:21" ht="29.25" customHeight="1" x14ac:dyDescent="0.25">
      <c r="A49" s="38">
        <v>35</v>
      </c>
      <c r="B49" s="40" t="s">
        <v>173</v>
      </c>
      <c r="C49" s="56">
        <v>6800000</v>
      </c>
      <c r="D49" s="56">
        <v>430000</v>
      </c>
      <c r="E49" s="55">
        <v>6000000</v>
      </c>
      <c r="F49" s="55">
        <v>600000</v>
      </c>
      <c r="G49" s="55">
        <v>532500</v>
      </c>
      <c r="H49" s="52"/>
      <c r="I49" s="52"/>
      <c r="J49" s="52"/>
      <c r="K49" s="52"/>
      <c r="L49" s="55" t="e">
        <f>#REF!-#REF!</f>
        <v>#REF!</v>
      </c>
      <c r="M49" s="56" t="e">
        <f>#REF!-#REF!</f>
        <v>#REF!</v>
      </c>
      <c r="N49" s="56" t="e">
        <f>#REF!-#REF!</f>
        <v>#REF!</v>
      </c>
      <c r="O49" s="56">
        <f t="shared" si="8"/>
        <v>-6000000</v>
      </c>
      <c r="P49" s="56">
        <f t="shared" si="8"/>
        <v>-600000</v>
      </c>
      <c r="Q49" s="56">
        <f t="shared" si="8"/>
        <v>-532500</v>
      </c>
      <c r="R49" s="56" t="e">
        <f>#REF!-#REF!</f>
        <v>#REF!</v>
      </c>
      <c r="S49" s="56"/>
      <c r="T49" s="56"/>
      <c r="U49" s="43"/>
    </row>
    <row r="50" spans="1:21" ht="37.5" x14ac:dyDescent="0.25">
      <c r="A50" s="38">
        <v>36</v>
      </c>
      <c r="B50" s="40" t="s">
        <v>174</v>
      </c>
      <c r="C50" s="56">
        <v>3150000</v>
      </c>
      <c r="D50" s="56">
        <v>336000</v>
      </c>
      <c r="E50" s="55">
        <v>9200000</v>
      </c>
      <c r="F50" s="55">
        <v>450000</v>
      </c>
      <c r="G50" s="55">
        <v>100500</v>
      </c>
      <c r="H50" s="52">
        <v>9200000</v>
      </c>
      <c r="I50" s="52">
        <v>450000</v>
      </c>
      <c r="J50" s="52">
        <v>100500</v>
      </c>
      <c r="K50" s="52"/>
      <c r="L50" s="55" t="e">
        <f>#REF!-#REF!</f>
        <v>#REF!</v>
      </c>
      <c r="M50" s="56" t="e">
        <f>#REF!-#REF!</f>
        <v>#REF!</v>
      </c>
      <c r="N50" s="56" t="e">
        <f>#REF!-#REF!</f>
        <v>#REF!</v>
      </c>
      <c r="O50" s="56">
        <f t="shared" si="8"/>
        <v>0</v>
      </c>
      <c r="P50" s="56">
        <f t="shared" si="8"/>
        <v>0</v>
      </c>
      <c r="Q50" s="56">
        <f t="shared" si="8"/>
        <v>0</v>
      </c>
      <c r="R50" s="56" t="e">
        <f>#REF!-#REF!</f>
        <v>#REF!</v>
      </c>
      <c r="S50" s="56">
        <f t="shared" si="6"/>
        <v>0</v>
      </c>
      <c r="T50" s="56">
        <f t="shared" si="6"/>
        <v>0</v>
      </c>
      <c r="U50" s="43" t="s">
        <v>300</v>
      </c>
    </row>
    <row r="51" spans="1:21" ht="37.5" x14ac:dyDescent="0.25">
      <c r="A51" s="38">
        <v>37</v>
      </c>
      <c r="B51" s="40" t="s">
        <v>175</v>
      </c>
      <c r="C51" s="56">
        <v>5400000</v>
      </c>
      <c r="D51" s="56">
        <v>872000</v>
      </c>
      <c r="E51" s="55">
        <v>5000000</v>
      </c>
      <c r="F51" s="55">
        <v>1333000</v>
      </c>
      <c r="G51" s="55">
        <v>424500</v>
      </c>
      <c r="H51" s="52">
        <v>5000000</v>
      </c>
      <c r="I51" s="52">
        <v>1333000</v>
      </c>
      <c r="J51" s="52">
        <v>424500</v>
      </c>
      <c r="K51" s="52"/>
      <c r="L51" s="55" t="e">
        <f>#REF!-#REF!</f>
        <v>#REF!</v>
      </c>
      <c r="M51" s="56" t="e">
        <f>#REF!-#REF!</f>
        <v>#REF!</v>
      </c>
      <c r="N51" s="56" t="e">
        <f>#REF!-#REF!</f>
        <v>#REF!</v>
      </c>
      <c r="O51" s="56">
        <f t="shared" si="8"/>
        <v>0</v>
      </c>
      <c r="P51" s="56">
        <f t="shared" si="8"/>
        <v>0</v>
      </c>
      <c r="Q51" s="56">
        <f t="shared" si="8"/>
        <v>0</v>
      </c>
      <c r="R51" s="56" t="e">
        <f>#REF!-#REF!</f>
        <v>#REF!</v>
      </c>
      <c r="S51" s="56">
        <f t="shared" si="6"/>
        <v>0</v>
      </c>
      <c r="T51" s="56">
        <f t="shared" si="6"/>
        <v>0</v>
      </c>
      <c r="U51" s="43" t="s">
        <v>300</v>
      </c>
    </row>
    <row r="52" spans="1:21" ht="31.5" customHeight="1" x14ac:dyDescent="0.25">
      <c r="A52" s="38">
        <v>38</v>
      </c>
      <c r="B52" s="40" t="s">
        <v>176</v>
      </c>
      <c r="C52" s="56">
        <v>600000</v>
      </c>
      <c r="D52" s="56">
        <v>283000</v>
      </c>
      <c r="E52" s="55">
        <v>720000</v>
      </c>
      <c r="F52" s="55">
        <v>432000</v>
      </c>
      <c r="G52" s="55">
        <v>120900</v>
      </c>
      <c r="H52" s="52"/>
      <c r="I52" s="52"/>
      <c r="J52" s="52"/>
      <c r="K52" s="52"/>
      <c r="L52" s="55" t="e">
        <f>#REF!-#REF!</f>
        <v>#REF!</v>
      </c>
      <c r="M52" s="56" t="e">
        <f>#REF!-#REF!</f>
        <v>#REF!</v>
      </c>
      <c r="N52" s="56" t="e">
        <f>#REF!-#REF!</f>
        <v>#REF!</v>
      </c>
      <c r="O52" s="56">
        <f t="shared" si="8"/>
        <v>-720000</v>
      </c>
      <c r="P52" s="56">
        <f t="shared" si="8"/>
        <v>-432000</v>
      </c>
      <c r="Q52" s="56">
        <f t="shared" si="8"/>
        <v>-120900</v>
      </c>
      <c r="R52" s="56" t="e">
        <f>#REF!-#REF!</f>
        <v>#REF!</v>
      </c>
      <c r="S52" s="56"/>
      <c r="T52" s="56"/>
      <c r="U52" s="43"/>
    </row>
    <row r="53" spans="1:21" ht="93.75" x14ac:dyDescent="0.25">
      <c r="A53" s="38">
        <v>39</v>
      </c>
      <c r="B53" s="40" t="s">
        <v>177</v>
      </c>
      <c r="C53" s="56">
        <v>3000000</v>
      </c>
      <c r="D53" s="56">
        <v>3155000</v>
      </c>
      <c r="E53" s="55">
        <v>3500000</v>
      </c>
      <c r="F53" s="55">
        <v>5500000</v>
      </c>
      <c r="G53" s="55">
        <v>511500</v>
      </c>
      <c r="H53" s="52">
        <v>4965000</v>
      </c>
      <c r="I53" s="52">
        <v>5500000</v>
      </c>
      <c r="J53" s="52"/>
      <c r="K53" s="52"/>
      <c r="L53" s="55" t="e">
        <f>#REF!-#REF!</f>
        <v>#REF!</v>
      </c>
      <c r="M53" s="56" t="e">
        <f>#REF!-#REF!</f>
        <v>#REF!</v>
      </c>
      <c r="N53" s="56" t="e">
        <f>#REF!-#REF!</f>
        <v>#REF!</v>
      </c>
      <c r="O53" s="56">
        <f t="shared" si="8"/>
        <v>1465000</v>
      </c>
      <c r="P53" s="56">
        <f t="shared" si="8"/>
        <v>0</v>
      </c>
      <c r="Q53" s="56">
        <f t="shared" si="8"/>
        <v>-511500</v>
      </c>
      <c r="R53" s="56" t="e">
        <f>#REF!-#REF!</f>
        <v>#REF!</v>
      </c>
      <c r="S53" s="56">
        <f t="shared" si="6"/>
        <v>1465000</v>
      </c>
      <c r="T53" s="56">
        <f t="shared" si="6"/>
        <v>0</v>
      </c>
      <c r="U53" s="43" t="s">
        <v>301</v>
      </c>
    </row>
    <row r="54" spans="1:21" s="51" customFormat="1" ht="19.5" x14ac:dyDescent="0.25">
      <c r="A54" s="48" t="s">
        <v>178</v>
      </c>
      <c r="B54" s="49" t="s">
        <v>179</v>
      </c>
      <c r="C54" s="50">
        <f>SUM(C55:C59)</f>
        <v>8215000</v>
      </c>
      <c r="D54" s="50">
        <f t="shared" ref="D54:T54" si="9">SUM(D55:D59)</f>
        <v>4301000</v>
      </c>
      <c r="E54" s="50">
        <f t="shared" si="9"/>
        <v>29470823</v>
      </c>
      <c r="F54" s="50">
        <f t="shared" si="9"/>
        <v>9832173</v>
      </c>
      <c r="G54" s="50">
        <f t="shared" si="9"/>
        <v>432600</v>
      </c>
      <c r="H54" s="50">
        <f t="shared" si="9"/>
        <v>32067413</v>
      </c>
      <c r="I54" s="50">
        <f t="shared" si="9"/>
        <v>9849000</v>
      </c>
      <c r="J54" s="50">
        <f t="shared" si="9"/>
        <v>432600</v>
      </c>
      <c r="K54" s="50">
        <f t="shared" si="9"/>
        <v>0</v>
      </c>
      <c r="L54" s="50" t="e">
        <f t="shared" si="9"/>
        <v>#REF!</v>
      </c>
      <c r="M54" s="50" t="e">
        <f t="shared" si="9"/>
        <v>#REF!</v>
      </c>
      <c r="N54" s="50" t="e">
        <f t="shared" si="9"/>
        <v>#REF!</v>
      </c>
      <c r="O54" s="50">
        <f t="shared" si="9"/>
        <v>2596590</v>
      </c>
      <c r="P54" s="50">
        <f t="shared" si="9"/>
        <v>16827</v>
      </c>
      <c r="Q54" s="50">
        <f t="shared" si="9"/>
        <v>0</v>
      </c>
      <c r="R54" s="50" t="e">
        <f t="shared" si="9"/>
        <v>#REF!</v>
      </c>
      <c r="S54" s="50">
        <f t="shared" si="9"/>
        <v>2596590</v>
      </c>
      <c r="T54" s="50">
        <f t="shared" si="9"/>
        <v>16827</v>
      </c>
      <c r="U54" s="48"/>
    </row>
    <row r="55" spans="1:21" ht="56.25" x14ac:dyDescent="0.25">
      <c r="A55" s="38">
        <v>40</v>
      </c>
      <c r="B55" s="40" t="s">
        <v>180</v>
      </c>
      <c r="C55" s="56">
        <v>2600000</v>
      </c>
      <c r="D55" s="56">
        <v>481000</v>
      </c>
      <c r="E55" s="55">
        <v>12000000</v>
      </c>
      <c r="F55" s="55">
        <v>754000</v>
      </c>
      <c r="G55" s="55">
        <v>94600</v>
      </c>
      <c r="H55" s="52">
        <v>12000000</v>
      </c>
      <c r="I55" s="52">
        <v>754000</v>
      </c>
      <c r="J55" s="52">
        <v>94600</v>
      </c>
      <c r="K55" s="52"/>
      <c r="L55" s="55" t="e">
        <f>#REF!-#REF!</f>
        <v>#REF!</v>
      </c>
      <c r="M55" s="56" t="e">
        <f>#REF!-#REF!</f>
        <v>#REF!</v>
      </c>
      <c r="N55" s="56" t="e">
        <f>#REF!-#REF!</f>
        <v>#REF!</v>
      </c>
      <c r="O55" s="56">
        <f t="shared" ref="O55:Q59" si="10">H55-E55</f>
        <v>0</v>
      </c>
      <c r="P55" s="56">
        <f t="shared" si="10"/>
        <v>0</v>
      </c>
      <c r="Q55" s="56">
        <f t="shared" si="10"/>
        <v>0</v>
      </c>
      <c r="R55" s="56" t="e">
        <f>#REF!-#REF!</f>
        <v>#REF!</v>
      </c>
      <c r="S55" s="56">
        <f t="shared" si="6"/>
        <v>0</v>
      </c>
      <c r="T55" s="56">
        <f t="shared" si="6"/>
        <v>0</v>
      </c>
      <c r="U55" s="43" t="s">
        <v>302</v>
      </c>
    </row>
    <row r="56" spans="1:21" x14ac:dyDescent="0.25">
      <c r="A56" s="38">
        <v>41</v>
      </c>
      <c r="B56" s="40" t="s">
        <v>181</v>
      </c>
      <c r="C56" s="56">
        <v>895000</v>
      </c>
      <c r="D56" s="56">
        <v>81000</v>
      </c>
      <c r="E56" s="55">
        <v>1797000</v>
      </c>
      <c r="F56" s="55">
        <v>150000</v>
      </c>
      <c r="G56" s="55">
        <v>105200</v>
      </c>
      <c r="H56" s="52">
        <v>2289413</v>
      </c>
      <c r="I56" s="52">
        <v>115000</v>
      </c>
      <c r="J56" s="52">
        <v>105200</v>
      </c>
      <c r="K56" s="52"/>
      <c r="L56" s="55" t="e">
        <f>#REF!-#REF!</f>
        <v>#REF!</v>
      </c>
      <c r="M56" s="56" t="e">
        <f>#REF!-#REF!</f>
        <v>#REF!</v>
      </c>
      <c r="N56" s="56" t="e">
        <f>#REF!-#REF!</f>
        <v>#REF!</v>
      </c>
      <c r="O56" s="56">
        <f t="shared" si="10"/>
        <v>492413</v>
      </c>
      <c r="P56" s="56">
        <f t="shared" si="10"/>
        <v>-35000</v>
      </c>
      <c r="Q56" s="56">
        <f t="shared" si="10"/>
        <v>0</v>
      </c>
      <c r="R56" s="56" t="e">
        <f>#REF!-#REF!</f>
        <v>#REF!</v>
      </c>
      <c r="S56" s="56">
        <f t="shared" si="6"/>
        <v>492413</v>
      </c>
      <c r="T56" s="56">
        <f t="shared" si="6"/>
        <v>-35000</v>
      </c>
      <c r="U56" s="43"/>
    </row>
    <row r="57" spans="1:21" x14ac:dyDescent="0.25">
      <c r="A57" s="38">
        <v>42</v>
      </c>
      <c r="B57" s="40" t="s">
        <v>182</v>
      </c>
      <c r="C57" s="56">
        <v>1450000</v>
      </c>
      <c r="D57" s="56">
        <v>485000</v>
      </c>
      <c r="E57" s="55">
        <v>6200000</v>
      </c>
      <c r="F57" s="55">
        <v>794000</v>
      </c>
      <c r="G57" s="55">
        <v>50100</v>
      </c>
      <c r="H57" s="52">
        <v>6200000</v>
      </c>
      <c r="I57" s="52">
        <v>794000</v>
      </c>
      <c r="J57" s="52">
        <v>50100</v>
      </c>
      <c r="K57" s="52"/>
      <c r="L57" s="55" t="e">
        <f>#REF!-#REF!</f>
        <v>#REF!</v>
      </c>
      <c r="M57" s="56" t="e">
        <f>#REF!-#REF!</f>
        <v>#REF!</v>
      </c>
      <c r="N57" s="56" t="e">
        <f>#REF!-#REF!</f>
        <v>#REF!</v>
      </c>
      <c r="O57" s="56">
        <f t="shared" si="10"/>
        <v>0</v>
      </c>
      <c r="P57" s="56">
        <f t="shared" si="10"/>
        <v>0</v>
      </c>
      <c r="Q57" s="56">
        <f t="shared" si="10"/>
        <v>0</v>
      </c>
      <c r="R57" s="56" t="e">
        <f>#REF!-#REF!</f>
        <v>#REF!</v>
      </c>
      <c r="S57" s="56">
        <f t="shared" si="6"/>
        <v>0</v>
      </c>
      <c r="T57" s="56">
        <f t="shared" si="6"/>
        <v>0</v>
      </c>
      <c r="U57" s="43"/>
    </row>
    <row r="58" spans="1:21" ht="131.25" x14ac:dyDescent="0.25">
      <c r="A58" s="38">
        <v>43</v>
      </c>
      <c r="B58" s="40" t="s">
        <v>183</v>
      </c>
      <c r="C58" s="56">
        <v>660000</v>
      </c>
      <c r="D58" s="56">
        <v>306000</v>
      </c>
      <c r="E58" s="55">
        <v>2873823</v>
      </c>
      <c r="F58" s="55">
        <v>434173</v>
      </c>
      <c r="G58" s="55">
        <v>83900</v>
      </c>
      <c r="H58" s="52">
        <v>4978000</v>
      </c>
      <c r="I58" s="52">
        <v>486000</v>
      </c>
      <c r="J58" s="52">
        <v>83900</v>
      </c>
      <c r="K58" s="52"/>
      <c r="L58" s="55" t="e">
        <f>#REF!-#REF!</f>
        <v>#REF!</v>
      </c>
      <c r="M58" s="56" t="e">
        <f>#REF!-#REF!</f>
        <v>#REF!</v>
      </c>
      <c r="N58" s="56" t="e">
        <f>#REF!-#REF!</f>
        <v>#REF!</v>
      </c>
      <c r="O58" s="56">
        <f t="shared" si="10"/>
        <v>2104177</v>
      </c>
      <c r="P58" s="56">
        <f t="shared" si="10"/>
        <v>51827</v>
      </c>
      <c r="Q58" s="56">
        <f t="shared" si="10"/>
        <v>0</v>
      </c>
      <c r="R58" s="56" t="e">
        <f>#REF!-#REF!</f>
        <v>#REF!</v>
      </c>
      <c r="S58" s="56">
        <f t="shared" si="6"/>
        <v>2104177</v>
      </c>
      <c r="T58" s="56">
        <f t="shared" si="6"/>
        <v>51827</v>
      </c>
      <c r="U58" s="43" t="s">
        <v>303</v>
      </c>
    </row>
    <row r="59" spans="1:21" x14ac:dyDescent="0.25">
      <c r="A59" s="38">
        <v>44</v>
      </c>
      <c r="B59" s="40" t="s">
        <v>184</v>
      </c>
      <c r="C59" s="56">
        <v>2610000</v>
      </c>
      <c r="D59" s="56">
        <v>2948000</v>
      </c>
      <c r="E59" s="55">
        <v>6600000</v>
      </c>
      <c r="F59" s="55">
        <v>7700000</v>
      </c>
      <c r="G59" s="55">
        <v>98800</v>
      </c>
      <c r="H59" s="52">
        <v>6600000</v>
      </c>
      <c r="I59" s="52">
        <v>7700000</v>
      </c>
      <c r="J59" s="52">
        <v>98800</v>
      </c>
      <c r="K59" s="52"/>
      <c r="L59" s="55" t="e">
        <f>#REF!-#REF!</f>
        <v>#REF!</v>
      </c>
      <c r="M59" s="56" t="e">
        <f>#REF!-#REF!</f>
        <v>#REF!</v>
      </c>
      <c r="N59" s="56" t="e">
        <f>#REF!-#REF!</f>
        <v>#REF!</v>
      </c>
      <c r="O59" s="56">
        <f t="shared" si="10"/>
        <v>0</v>
      </c>
      <c r="P59" s="56">
        <f t="shared" si="10"/>
        <v>0</v>
      </c>
      <c r="Q59" s="56">
        <f t="shared" si="10"/>
        <v>0</v>
      </c>
      <c r="R59" s="56" t="e">
        <f>#REF!-#REF!</f>
        <v>#REF!</v>
      </c>
      <c r="S59" s="56">
        <f t="shared" si="6"/>
        <v>0</v>
      </c>
      <c r="T59" s="56">
        <f t="shared" si="6"/>
        <v>0</v>
      </c>
      <c r="U59" s="43"/>
    </row>
    <row r="60" spans="1:21" s="62" customFormat="1" ht="19.5" x14ac:dyDescent="0.25">
      <c r="A60" s="58" t="s">
        <v>185</v>
      </c>
      <c r="B60" s="59" t="s">
        <v>186</v>
      </c>
      <c r="C60" s="60">
        <f>SUM(C61:C66)</f>
        <v>75900000</v>
      </c>
      <c r="D60" s="60">
        <f t="shared" ref="D60:T60" si="11">SUM(D61:D66)</f>
        <v>36518000</v>
      </c>
      <c r="E60" s="60">
        <f t="shared" si="11"/>
        <v>74937500</v>
      </c>
      <c r="F60" s="60">
        <f t="shared" si="11"/>
        <v>54391000</v>
      </c>
      <c r="G60" s="60">
        <f t="shared" si="11"/>
        <v>15219500</v>
      </c>
      <c r="H60" s="60">
        <f t="shared" si="11"/>
        <v>93116795</v>
      </c>
      <c r="I60" s="60">
        <f t="shared" si="11"/>
        <v>44126578</v>
      </c>
      <c r="J60" s="60">
        <f t="shared" si="11"/>
        <v>253291.361</v>
      </c>
      <c r="K60" s="60">
        <f t="shared" si="11"/>
        <v>0</v>
      </c>
      <c r="L60" s="60" t="e">
        <f t="shared" si="11"/>
        <v>#REF!</v>
      </c>
      <c r="M60" s="60" t="e">
        <f t="shared" si="11"/>
        <v>#REF!</v>
      </c>
      <c r="N60" s="60" t="e">
        <f t="shared" si="11"/>
        <v>#REF!</v>
      </c>
      <c r="O60" s="60">
        <f t="shared" si="11"/>
        <v>18179295</v>
      </c>
      <c r="P60" s="60">
        <f t="shared" si="11"/>
        <v>-10264422</v>
      </c>
      <c r="Q60" s="60">
        <f t="shared" si="11"/>
        <v>-14966208.639</v>
      </c>
      <c r="R60" s="60" t="e">
        <f t="shared" si="11"/>
        <v>#REF!</v>
      </c>
      <c r="S60" s="60">
        <f t="shared" si="11"/>
        <v>26116795</v>
      </c>
      <c r="T60" s="60">
        <f t="shared" si="11"/>
        <v>2409578</v>
      </c>
      <c r="U60" s="61"/>
    </row>
    <row r="61" spans="1:21" ht="37.5" x14ac:dyDescent="0.25">
      <c r="A61" s="38">
        <v>45</v>
      </c>
      <c r="B61" s="40" t="s">
        <v>187</v>
      </c>
      <c r="C61" s="56">
        <v>54600000</v>
      </c>
      <c r="D61" s="56">
        <v>12622000</v>
      </c>
      <c r="E61" s="55">
        <v>40000000</v>
      </c>
      <c r="F61" s="55">
        <v>19517000</v>
      </c>
      <c r="G61" s="55">
        <v>14873100</v>
      </c>
      <c r="H61" s="63">
        <v>66474395</v>
      </c>
      <c r="I61" s="63">
        <v>19691578</v>
      </c>
      <c r="J61" s="63">
        <v>43391.360999999997</v>
      </c>
      <c r="K61" s="63"/>
      <c r="L61" s="55" t="e">
        <f>#REF!-#REF!</f>
        <v>#REF!</v>
      </c>
      <c r="M61" s="56" t="e">
        <f>#REF!-#REF!</f>
        <v>#REF!</v>
      </c>
      <c r="N61" s="56" t="e">
        <f>#REF!-#REF!</f>
        <v>#REF!</v>
      </c>
      <c r="O61" s="56">
        <f t="shared" ref="O61:Q66" si="12">H61-E61</f>
        <v>26474395</v>
      </c>
      <c r="P61" s="56">
        <f t="shared" si="12"/>
        <v>174578</v>
      </c>
      <c r="Q61" s="56">
        <f t="shared" si="12"/>
        <v>-14829708.639</v>
      </c>
      <c r="R61" s="56" t="e">
        <f>#REF!-#REF!</f>
        <v>#REF!</v>
      </c>
      <c r="S61" s="56">
        <f>H61-E61</f>
        <v>26474395</v>
      </c>
      <c r="T61" s="56">
        <f t="shared" si="6"/>
        <v>174578</v>
      </c>
      <c r="U61" s="52" t="s">
        <v>304</v>
      </c>
    </row>
    <row r="62" spans="1:21" ht="37.5" x14ac:dyDescent="0.3">
      <c r="A62" s="38">
        <v>46</v>
      </c>
      <c r="B62" s="40" t="s">
        <v>188</v>
      </c>
      <c r="C62" s="56">
        <v>6100000</v>
      </c>
      <c r="D62" s="56">
        <v>5754000</v>
      </c>
      <c r="E62" s="55">
        <v>7500000</v>
      </c>
      <c r="F62" s="55">
        <v>7700000</v>
      </c>
      <c r="G62" s="55">
        <v>5400</v>
      </c>
      <c r="H62" s="54">
        <v>7500000</v>
      </c>
      <c r="I62" s="54">
        <v>7700000</v>
      </c>
      <c r="J62" s="54">
        <v>5400</v>
      </c>
      <c r="K62" s="54"/>
      <c r="L62" s="55" t="e">
        <f>#REF!-#REF!</f>
        <v>#REF!</v>
      </c>
      <c r="M62" s="56" t="e">
        <f>#REF!-#REF!</f>
        <v>#REF!</v>
      </c>
      <c r="N62" s="56" t="e">
        <f>#REF!-#REF!</f>
        <v>#REF!</v>
      </c>
      <c r="O62" s="56">
        <f t="shared" si="12"/>
        <v>0</v>
      </c>
      <c r="P62" s="56">
        <f t="shared" si="12"/>
        <v>0</v>
      </c>
      <c r="Q62" s="56">
        <f t="shared" si="12"/>
        <v>0</v>
      </c>
      <c r="R62" s="56" t="e">
        <f>#REF!-#REF!</f>
        <v>#REF!</v>
      </c>
      <c r="S62" s="56">
        <f t="shared" si="6"/>
        <v>0</v>
      </c>
      <c r="T62" s="56">
        <f t="shared" si="6"/>
        <v>0</v>
      </c>
      <c r="U62" s="64" t="s">
        <v>305</v>
      </c>
    </row>
    <row r="63" spans="1:21" ht="34.5" customHeight="1" x14ac:dyDescent="0.3">
      <c r="A63" s="38">
        <v>47</v>
      </c>
      <c r="B63" s="40" t="s">
        <v>189</v>
      </c>
      <c r="C63" s="56">
        <v>8750000</v>
      </c>
      <c r="D63" s="56">
        <v>5338000</v>
      </c>
      <c r="E63" s="55">
        <v>18000000</v>
      </c>
      <c r="F63" s="55">
        <v>9000000</v>
      </c>
      <c r="G63" s="55">
        <v>204500</v>
      </c>
      <c r="H63" s="65">
        <v>16142400</v>
      </c>
      <c r="I63" s="65">
        <v>9000000</v>
      </c>
      <c r="J63" s="65">
        <v>204500</v>
      </c>
      <c r="K63" s="65"/>
      <c r="L63" s="55" t="e">
        <f>#REF!-#REF!</f>
        <v>#REF!</v>
      </c>
      <c r="M63" s="56" t="e">
        <f>#REF!-#REF!</f>
        <v>#REF!</v>
      </c>
      <c r="N63" s="56" t="e">
        <f>#REF!-#REF!</f>
        <v>#REF!</v>
      </c>
      <c r="O63" s="56">
        <f t="shared" si="12"/>
        <v>-1857600</v>
      </c>
      <c r="P63" s="56">
        <f t="shared" si="12"/>
        <v>0</v>
      </c>
      <c r="Q63" s="56">
        <f t="shared" si="12"/>
        <v>0</v>
      </c>
      <c r="R63" s="56" t="e">
        <f>#REF!-#REF!</f>
        <v>#REF!</v>
      </c>
      <c r="S63" s="56">
        <f t="shared" si="6"/>
        <v>-1857600</v>
      </c>
      <c r="T63" s="56">
        <f t="shared" si="6"/>
        <v>0</v>
      </c>
      <c r="U63" s="66"/>
    </row>
    <row r="64" spans="1:21" ht="34.5" customHeight="1" x14ac:dyDescent="0.3">
      <c r="A64" s="38">
        <v>48</v>
      </c>
      <c r="B64" s="40" t="s">
        <v>190</v>
      </c>
      <c r="C64" s="56">
        <v>2730000</v>
      </c>
      <c r="D64" s="56">
        <v>1909000</v>
      </c>
      <c r="E64" s="55">
        <v>5318000</v>
      </c>
      <c r="F64" s="55">
        <v>3774000</v>
      </c>
      <c r="G64" s="55">
        <v>112100</v>
      </c>
      <c r="H64" s="67"/>
      <c r="I64" s="67"/>
      <c r="J64" s="67"/>
      <c r="K64" s="67"/>
      <c r="L64" s="55" t="e">
        <f>#REF!-#REF!</f>
        <v>#REF!</v>
      </c>
      <c r="M64" s="56" t="e">
        <f>#REF!-#REF!</f>
        <v>#REF!</v>
      </c>
      <c r="N64" s="56" t="e">
        <f>#REF!-#REF!</f>
        <v>#REF!</v>
      </c>
      <c r="O64" s="56">
        <f t="shared" si="12"/>
        <v>-5318000</v>
      </c>
      <c r="P64" s="56">
        <f t="shared" si="12"/>
        <v>-3774000</v>
      </c>
      <c r="Q64" s="56">
        <f t="shared" si="12"/>
        <v>-112100</v>
      </c>
      <c r="R64" s="56" t="e">
        <f>#REF!-#REF!</f>
        <v>#REF!</v>
      </c>
      <c r="S64" s="56"/>
      <c r="T64" s="56"/>
      <c r="U64" s="66"/>
    </row>
    <row r="65" spans="1:21" ht="34.5" customHeight="1" x14ac:dyDescent="0.3">
      <c r="A65" s="38">
        <v>49</v>
      </c>
      <c r="B65" s="40" t="s">
        <v>191</v>
      </c>
      <c r="C65" s="56">
        <v>920000</v>
      </c>
      <c r="D65" s="56">
        <v>5825000</v>
      </c>
      <c r="E65" s="55">
        <v>2619500</v>
      </c>
      <c r="F65" s="55">
        <v>8900000</v>
      </c>
      <c r="G65" s="55">
        <v>24400</v>
      </c>
      <c r="H65" s="67"/>
      <c r="I65" s="67"/>
      <c r="J65" s="67"/>
      <c r="K65" s="67"/>
      <c r="L65" s="55" t="e">
        <f>#REF!-#REF!</f>
        <v>#REF!</v>
      </c>
      <c r="M65" s="56" t="e">
        <f>#REF!-#REF!</f>
        <v>#REF!</v>
      </c>
      <c r="N65" s="56" t="e">
        <f>#REF!-#REF!</f>
        <v>#REF!</v>
      </c>
      <c r="O65" s="56">
        <f t="shared" si="12"/>
        <v>-2619500</v>
      </c>
      <c r="P65" s="56">
        <f t="shared" si="12"/>
        <v>-8900000</v>
      </c>
      <c r="Q65" s="56">
        <f t="shared" si="12"/>
        <v>-24400</v>
      </c>
      <c r="R65" s="56" t="e">
        <f>#REF!-#REF!</f>
        <v>#REF!</v>
      </c>
      <c r="S65" s="56"/>
      <c r="T65" s="56"/>
      <c r="U65" s="66"/>
    </row>
    <row r="66" spans="1:21" ht="35.25" customHeight="1" x14ac:dyDescent="0.25">
      <c r="A66" s="38">
        <v>50</v>
      </c>
      <c r="B66" s="38" t="s">
        <v>192</v>
      </c>
      <c r="C66" s="56">
        <v>2800000</v>
      </c>
      <c r="D66" s="56">
        <v>5070000</v>
      </c>
      <c r="E66" s="55">
        <v>1500000</v>
      </c>
      <c r="F66" s="55">
        <v>5500000</v>
      </c>
      <c r="G66" s="55">
        <v>0</v>
      </c>
      <c r="H66" s="68">
        <v>3000000</v>
      </c>
      <c r="I66" s="68">
        <v>7735000</v>
      </c>
      <c r="J66" s="68">
        <v>0</v>
      </c>
      <c r="K66" s="68"/>
      <c r="L66" s="55" t="e">
        <f>#REF!-#REF!</f>
        <v>#REF!</v>
      </c>
      <c r="M66" s="56" t="e">
        <f>#REF!-#REF!</f>
        <v>#REF!</v>
      </c>
      <c r="N66" s="56" t="e">
        <f>#REF!-#REF!</f>
        <v>#REF!</v>
      </c>
      <c r="O66" s="56">
        <f t="shared" si="12"/>
        <v>1500000</v>
      </c>
      <c r="P66" s="56">
        <f t="shared" si="12"/>
        <v>2235000</v>
      </c>
      <c r="Q66" s="56">
        <f t="shared" si="12"/>
        <v>0</v>
      </c>
      <c r="R66" s="56" t="e">
        <f>#REF!-#REF!</f>
        <v>#REF!</v>
      </c>
      <c r="S66" s="56">
        <f t="shared" si="6"/>
        <v>1500000</v>
      </c>
      <c r="T66" s="56">
        <f t="shared" si="6"/>
        <v>2235000</v>
      </c>
      <c r="U66" s="63"/>
    </row>
    <row r="67" spans="1:21" s="62" customFormat="1" ht="39" x14ac:dyDescent="0.25">
      <c r="A67" s="58" t="s">
        <v>193</v>
      </c>
      <c r="B67" s="59" t="s">
        <v>194</v>
      </c>
      <c r="C67" s="60">
        <f>SUM(C68:C80)</f>
        <v>20103000</v>
      </c>
      <c r="D67" s="60">
        <f t="shared" ref="D67:T67" si="13">SUM(D68:D80)</f>
        <v>60220000</v>
      </c>
      <c r="E67" s="60">
        <f t="shared" si="13"/>
        <v>26959622</v>
      </c>
      <c r="F67" s="60">
        <f t="shared" si="13"/>
        <v>91547389</v>
      </c>
      <c r="G67" s="60">
        <f t="shared" si="13"/>
        <v>2107600</v>
      </c>
      <c r="H67" s="60">
        <f t="shared" si="13"/>
        <v>23341622</v>
      </c>
      <c r="I67" s="60">
        <f t="shared" si="13"/>
        <v>61602796</v>
      </c>
      <c r="J67" s="60">
        <f t="shared" si="13"/>
        <v>2459151</v>
      </c>
      <c r="K67" s="60">
        <f t="shared" si="13"/>
        <v>0</v>
      </c>
      <c r="L67" s="60" t="e">
        <f t="shared" si="13"/>
        <v>#REF!</v>
      </c>
      <c r="M67" s="60" t="e">
        <f t="shared" si="13"/>
        <v>#REF!</v>
      </c>
      <c r="N67" s="60" t="e">
        <f t="shared" si="13"/>
        <v>#REF!</v>
      </c>
      <c r="O67" s="60">
        <f t="shared" si="13"/>
        <v>-3618000</v>
      </c>
      <c r="P67" s="60">
        <f t="shared" si="13"/>
        <v>-29944593</v>
      </c>
      <c r="Q67" s="60">
        <f t="shared" si="13"/>
        <v>351551</v>
      </c>
      <c r="R67" s="60" t="e">
        <f t="shared" si="13"/>
        <v>#REF!</v>
      </c>
      <c r="S67" s="60">
        <f t="shared" si="13"/>
        <v>1909982</v>
      </c>
      <c r="T67" s="60">
        <f t="shared" si="13"/>
        <v>-1552847</v>
      </c>
      <c r="U67" s="61"/>
    </row>
    <row r="68" spans="1:21" ht="36" customHeight="1" x14ac:dyDescent="0.3">
      <c r="A68" s="38">
        <v>51</v>
      </c>
      <c r="B68" s="40" t="s">
        <v>195</v>
      </c>
      <c r="C68" s="56">
        <v>3490000</v>
      </c>
      <c r="D68" s="56">
        <v>5120000</v>
      </c>
      <c r="E68" s="55">
        <v>5000000</v>
      </c>
      <c r="F68" s="55">
        <v>7500000</v>
      </c>
      <c r="G68" s="55">
        <v>126600</v>
      </c>
      <c r="H68" s="69">
        <v>7424000</v>
      </c>
      <c r="I68" s="69">
        <v>8333333</v>
      </c>
      <c r="J68" s="69">
        <v>126600</v>
      </c>
      <c r="K68" s="69"/>
      <c r="L68" s="55" t="e">
        <f>#REF!-#REF!</f>
        <v>#REF!</v>
      </c>
      <c r="M68" s="56" t="e">
        <f>#REF!-#REF!</f>
        <v>#REF!</v>
      </c>
      <c r="N68" s="56" t="e">
        <f>#REF!-#REF!</f>
        <v>#REF!</v>
      </c>
      <c r="O68" s="56">
        <f t="shared" ref="O68:Q80" si="14">H68-E68</f>
        <v>2424000</v>
      </c>
      <c r="P68" s="56">
        <f t="shared" si="14"/>
        <v>833333</v>
      </c>
      <c r="Q68" s="56">
        <f t="shared" si="14"/>
        <v>0</v>
      </c>
      <c r="R68" s="56" t="e">
        <f>#REF!-#REF!</f>
        <v>#REF!</v>
      </c>
      <c r="S68" s="56">
        <f t="shared" si="6"/>
        <v>2424000</v>
      </c>
      <c r="T68" s="56">
        <f t="shared" si="6"/>
        <v>833333</v>
      </c>
      <c r="U68" s="70"/>
    </row>
    <row r="69" spans="1:21" ht="34.5" customHeight="1" x14ac:dyDescent="0.3">
      <c r="A69" s="38">
        <v>52</v>
      </c>
      <c r="B69" s="40" t="s">
        <v>196</v>
      </c>
      <c r="C69" s="56">
        <v>1480000</v>
      </c>
      <c r="D69" s="56">
        <v>5770000</v>
      </c>
      <c r="E69" s="55">
        <v>3050000</v>
      </c>
      <c r="F69" s="55">
        <v>8730000</v>
      </c>
      <c r="G69" s="55">
        <v>1600</v>
      </c>
      <c r="H69" s="69">
        <v>627982</v>
      </c>
      <c r="I69" s="69">
        <v>5809820</v>
      </c>
      <c r="J69" s="69">
        <v>166600</v>
      </c>
      <c r="K69" s="69"/>
      <c r="L69" s="55" t="e">
        <f>#REF!-#REF!</f>
        <v>#REF!</v>
      </c>
      <c r="M69" s="56" t="e">
        <f>#REF!-#REF!</f>
        <v>#REF!</v>
      </c>
      <c r="N69" s="56" t="e">
        <f>#REF!-#REF!</f>
        <v>#REF!</v>
      </c>
      <c r="O69" s="56">
        <f t="shared" si="14"/>
        <v>-2422018</v>
      </c>
      <c r="P69" s="56">
        <f t="shared" si="14"/>
        <v>-2920180</v>
      </c>
      <c r="Q69" s="56">
        <f t="shared" si="14"/>
        <v>165000</v>
      </c>
      <c r="R69" s="56" t="e">
        <f>#REF!-#REF!</f>
        <v>#REF!</v>
      </c>
      <c r="S69" s="56">
        <f t="shared" si="6"/>
        <v>-2422018</v>
      </c>
      <c r="T69" s="56">
        <f t="shared" si="6"/>
        <v>-2920180</v>
      </c>
      <c r="U69" s="70"/>
    </row>
    <row r="70" spans="1:21" ht="40.5" customHeight="1" x14ac:dyDescent="0.3">
      <c r="A70" s="38">
        <v>53</v>
      </c>
      <c r="B70" s="40" t="s">
        <v>197</v>
      </c>
      <c r="C70" s="56">
        <v>505000</v>
      </c>
      <c r="D70" s="56">
        <v>4949000</v>
      </c>
      <c r="E70" s="55">
        <v>627982</v>
      </c>
      <c r="F70" s="55">
        <v>5809820</v>
      </c>
      <c r="G70" s="55">
        <v>166600</v>
      </c>
      <c r="H70" s="70"/>
      <c r="I70" s="70"/>
      <c r="J70" s="70"/>
      <c r="K70" s="70"/>
      <c r="L70" s="55" t="e">
        <f>#REF!-#REF!</f>
        <v>#REF!</v>
      </c>
      <c r="M70" s="56" t="e">
        <f>#REF!-#REF!</f>
        <v>#REF!</v>
      </c>
      <c r="N70" s="56" t="e">
        <f>#REF!-#REF!</f>
        <v>#REF!</v>
      </c>
      <c r="O70" s="56">
        <f t="shared" si="14"/>
        <v>-627982</v>
      </c>
      <c r="P70" s="56">
        <f t="shared" si="14"/>
        <v>-5809820</v>
      </c>
      <c r="Q70" s="56">
        <f t="shared" si="14"/>
        <v>-166600</v>
      </c>
      <c r="R70" s="56" t="e">
        <f>#REF!-#REF!</f>
        <v>#REF!</v>
      </c>
      <c r="S70" s="56"/>
      <c r="T70" s="56"/>
      <c r="U70" s="70"/>
    </row>
    <row r="71" spans="1:21" ht="37.5" x14ac:dyDescent="0.25">
      <c r="A71" s="38">
        <v>54</v>
      </c>
      <c r="B71" s="40" t="s">
        <v>198</v>
      </c>
      <c r="C71" s="56">
        <v>635000</v>
      </c>
      <c r="D71" s="56">
        <v>3640000</v>
      </c>
      <c r="E71" s="55">
        <v>1000000</v>
      </c>
      <c r="F71" s="55">
        <v>5500000</v>
      </c>
      <c r="G71" s="55">
        <v>0</v>
      </c>
      <c r="H71" s="52">
        <v>1000000</v>
      </c>
      <c r="I71" s="52">
        <v>6140000</v>
      </c>
      <c r="J71" s="52"/>
      <c r="K71" s="52"/>
      <c r="L71" s="55" t="e">
        <f>#REF!-#REF!</f>
        <v>#REF!</v>
      </c>
      <c r="M71" s="56" t="e">
        <f>#REF!-#REF!</f>
        <v>#REF!</v>
      </c>
      <c r="N71" s="56" t="e">
        <f>#REF!-#REF!</f>
        <v>#REF!</v>
      </c>
      <c r="O71" s="56">
        <f t="shared" si="14"/>
        <v>0</v>
      </c>
      <c r="P71" s="56">
        <f t="shared" si="14"/>
        <v>640000</v>
      </c>
      <c r="Q71" s="56">
        <f t="shared" si="14"/>
        <v>0</v>
      </c>
      <c r="R71" s="56" t="e">
        <f>#REF!-#REF!</f>
        <v>#REF!</v>
      </c>
      <c r="S71" s="56">
        <f t="shared" si="6"/>
        <v>0</v>
      </c>
      <c r="T71" s="56">
        <f t="shared" si="6"/>
        <v>640000</v>
      </c>
      <c r="U71" s="71" t="s">
        <v>306</v>
      </c>
    </row>
    <row r="72" spans="1:21" ht="42" customHeight="1" x14ac:dyDescent="0.3">
      <c r="A72" s="38">
        <v>55</v>
      </c>
      <c r="B72" s="40" t="s">
        <v>199</v>
      </c>
      <c r="C72" s="56">
        <v>1160000</v>
      </c>
      <c r="D72" s="56">
        <v>5395000</v>
      </c>
      <c r="E72" s="55">
        <v>400000</v>
      </c>
      <c r="F72" s="55">
        <v>7526926</v>
      </c>
      <c r="G72" s="55">
        <v>266300</v>
      </c>
      <c r="H72" s="70"/>
      <c r="I72" s="70"/>
      <c r="J72" s="70"/>
      <c r="K72" s="70"/>
      <c r="L72" s="55" t="e">
        <f>#REF!-#REF!</f>
        <v>#REF!</v>
      </c>
      <c r="M72" s="56" t="e">
        <f>#REF!-#REF!</f>
        <v>#REF!</v>
      </c>
      <c r="N72" s="56" t="e">
        <f>#REF!-#REF!</f>
        <v>#REF!</v>
      </c>
      <c r="O72" s="56">
        <f t="shared" si="14"/>
        <v>-400000</v>
      </c>
      <c r="P72" s="56">
        <f t="shared" si="14"/>
        <v>-7526926</v>
      </c>
      <c r="Q72" s="56">
        <f t="shared" si="14"/>
        <v>-266300</v>
      </c>
      <c r="R72" s="56" t="e">
        <f>#REF!-#REF!</f>
        <v>#REF!</v>
      </c>
      <c r="S72" s="56"/>
      <c r="T72" s="56"/>
      <c r="U72" s="70"/>
    </row>
    <row r="73" spans="1:21" ht="32.25" customHeight="1" x14ac:dyDescent="0.25">
      <c r="A73" s="38">
        <v>56</v>
      </c>
      <c r="B73" s="40" t="s">
        <v>200</v>
      </c>
      <c r="C73" s="56">
        <v>1980000</v>
      </c>
      <c r="D73" s="56">
        <v>5000000</v>
      </c>
      <c r="E73" s="55">
        <v>2443000</v>
      </c>
      <c r="F73" s="55">
        <v>8492000</v>
      </c>
      <c r="G73" s="55">
        <v>654600</v>
      </c>
      <c r="H73" s="52">
        <v>2443000</v>
      </c>
      <c r="I73" s="52">
        <v>8492000</v>
      </c>
      <c r="J73" s="52">
        <v>654600</v>
      </c>
      <c r="K73" s="52"/>
      <c r="L73" s="55" t="e">
        <f>#REF!-#REF!</f>
        <v>#REF!</v>
      </c>
      <c r="M73" s="56" t="e">
        <f>#REF!-#REF!</f>
        <v>#REF!</v>
      </c>
      <c r="N73" s="56" t="e">
        <f>#REF!-#REF!</f>
        <v>#REF!</v>
      </c>
      <c r="O73" s="56">
        <f t="shared" si="14"/>
        <v>0</v>
      </c>
      <c r="P73" s="56">
        <f t="shared" si="14"/>
        <v>0</v>
      </c>
      <c r="Q73" s="56">
        <f t="shared" si="14"/>
        <v>0</v>
      </c>
      <c r="R73" s="56" t="e">
        <f>#REF!-#REF!</f>
        <v>#REF!</v>
      </c>
      <c r="S73" s="56">
        <f t="shared" si="6"/>
        <v>0</v>
      </c>
      <c r="T73" s="56">
        <f t="shared" si="6"/>
        <v>0</v>
      </c>
      <c r="U73" s="43"/>
    </row>
    <row r="74" spans="1:21" ht="32.25" customHeight="1" x14ac:dyDescent="0.3">
      <c r="A74" s="38">
        <v>57</v>
      </c>
      <c r="B74" s="40" t="s">
        <v>201</v>
      </c>
      <c r="C74" s="56">
        <v>750000</v>
      </c>
      <c r="D74" s="56">
        <v>2755000</v>
      </c>
      <c r="E74" s="55">
        <v>250000</v>
      </c>
      <c r="F74" s="55">
        <v>5439643</v>
      </c>
      <c r="G74" s="55">
        <v>47000</v>
      </c>
      <c r="H74" s="69">
        <v>250000</v>
      </c>
      <c r="I74" s="69">
        <v>5439643</v>
      </c>
      <c r="J74" s="69">
        <v>47000</v>
      </c>
      <c r="K74" s="69"/>
      <c r="L74" s="55" t="e">
        <f>#REF!-#REF!</f>
        <v>#REF!</v>
      </c>
      <c r="M74" s="56" t="e">
        <f>#REF!-#REF!</f>
        <v>#REF!</v>
      </c>
      <c r="N74" s="56" t="e">
        <f>#REF!-#REF!</f>
        <v>#REF!</v>
      </c>
      <c r="O74" s="56">
        <f t="shared" si="14"/>
        <v>0</v>
      </c>
      <c r="P74" s="56">
        <f t="shared" si="14"/>
        <v>0</v>
      </c>
      <c r="Q74" s="56">
        <f t="shared" si="14"/>
        <v>0</v>
      </c>
      <c r="R74" s="56" t="e">
        <f>#REF!-#REF!</f>
        <v>#REF!</v>
      </c>
      <c r="S74" s="56">
        <f t="shared" si="6"/>
        <v>0</v>
      </c>
      <c r="T74" s="56">
        <f t="shared" si="6"/>
        <v>0</v>
      </c>
      <c r="U74" s="72"/>
    </row>
    <row r="75" spans="1:21" ht="32.25" customHeight="1" x14ac:dyDescent="0.3">
      <c r="A75" s="38">
        <v>58</v>
      </c>
      <c r="B75" s="40" t="s">
        <v>202</v>
      </c>
      <c r="C75" s="56">
        <v>410000</v>
      </c>
      <c r="D75" s="56">
        <v>3566000</v>
      </c>
      <c r="E75" s="55">
        <v>657640</v>
      </c>
      <c r="F75" s="55">
        <v>6000000</v>
      </c>
      <c r="G75" s="55">
        <v>214700</v>
      </c>
      <c r="H75" s="55">
        <v>657640</v>
      </c>
      <c r="I75" s="55">
        <v>6000000</v>
      </c>
      <c r="J75" s="70"/>
      <c r="K75" s="70"/>
      <c r="L75" s="55" t="e">
        <f>#REF!-#REF!</f>
        <v>#REF!</v>
      </c>
      <c r="M75" s="56" t="e">
        <f>#REF!-#REF!</f>
        <v>#REF!</v>
      </c>
      <c r="N75" s="56" t="e">
        <f>#REF!-#REF!</f>
        <v>#REF!</v>
      </c>
      <c r="O75" s="56">
        <f t="shared" si="14"/>
        <v>0</v>
      </c>
      <c r="P75" s="56">
        <f t="shared" si="14"/>
        <v>0</v>
      </c>
      <c r="Q75" s="56">
        <f t="shared" si="14"/>
        <v>-214700</v>
      </c>
      <c r="R75" s="56" t="e">
        <f>#REF!-#REF!</f>
        <v>#REF!</v>
      </c>
      <c r="S75" s="56">
        <f t="shared" si="6"/>
        <v>0</v>
      </c>
      <c r="T75" s="56">
        <f t="shared" si="6"/>
        <v>0</v>
      </c>
      <c r="U75" s="72"/>
    </row>
    <row r="76" spans="1:21" ht="32.25" customHeight="1" x14ac:dyDescent="0.3">
      <c r="A76" s="38">
        <v>59</v>
      </c>
      <c r="B76" s="40" t="s">
        <v>203</v>
      </c>
      <c r="C76" s="56">
        <v>1370000</v>
      </c>
      <c r="D76" s="56">
        <v>5435000</v>
      </c>
      <c r="E76" s="55">
        <v>1500000</v>
      </c>
      <c r="F76" s="55">
        <v>7755000</v>
      </c>
      <c r="G76" s="55">
        <v>204800</v>
      </c>
      <c r="H76" s="70"/>
      <c r="I76" s="70"/>
      <c r="J76" s="70"/>
      <c r="K76" s="70"/>
      <c r="L76" s="55" t="e">
        <f>#REF!-#REF!</f>
        <v>#REF!</v>
      </c>
      <c r="M76" s="56" t="e">
        <f>#REF!-#REF!</f>
        <v>#REF!</v>
      </c>
      <c r="N76" s="56" t="e">
        <f>#REF!-#REF!</f>
        <v>#REF!</v>
      </c>
      <c r="O76" s="56">
        <f t="shared" si="14"/>
        <v>-1500000</v>
      </c>
      <c r="P76" s="56">
        <f t="shared" si="14"/>
        <v>-7755000</v>
      </c>
      <c r="Q76" s="56">
        <f t="shared" si="14"/>
        <v>-204800</v>
      </c>
      <c r="R76" s="56" t="e">
        <f>#REF!-#REF!</f>
        <v>#REF!</v>
      </c>
      <c r="S76" s="56"/>
      <c r="T76" s="56"/>
      <c r="U76" s="72"/>
    </row>
    <row r="77" spans="1:21" ht="32.25" customHeight="1" x14ac:dyDescent="0.3">
      <c r="A77" s="38">
        <v>60</v>
      </c>
      <c r="B77" s="40" t="s">
        <v>204</v>
      </c>
      <c r="C77" s="56">
        <v>2273000</v>
      </c>
      <c r="D77" s="56">
        <v>5233000</v>
      </c>
      <c r="E77" s="55">
        <v>3000000</v>
      </c>
      <c r="F77" s="55">
        <v>7300000</v>
      </c>
      <c r="G77" s="55">
        <v>0</v>
      </c>
      <c r="H77" s="70"/>
      <c r="I77" s="70"/>
      <c r="J77" s="70"/>
      <c r="K77" s="70"/>
      <c r="L77" s="55" t="e">
        <f>#REF!-#REF!</f>
        <v>#REF!</v>
      </c>
      <c r="M77" s="56" t="e">
        <f>#REF!-#REF!</f>
        <v>#REF!</v>
      </c>
      <c r="N77" s="56" t="e">
        <f>#REF!-#REF!</f>
        <v>#REF!</v>
      </c>
      <c r="O77" s="56">
        <f t="shared" si="14"/>
        <v>-3000000</v>
      </c>
      <c r="P77" s="56">
        <f t="shared" si="14"/>
        <v>-7300000</v>
      </c>
      <c r="Q77" s="56">
        <f t="shared" si="14"/>
        <v>0</v>
      </c>
      <c r="R77" s="56" t="e">
        <f>#REF!-#REF!</f>
        <v>#REF!</v>
      </c>
      <c r="S77" s="56"/>
      <c r="T77" s="56"/>
      <c r="U77" s="72"/>
    </row>
    <row r="78" spans="1:21" ht="32.25" customHeight="1" x14ac:dyDescent="0.3">
      <c r="A78" s="38">
        <v>61</v>
      </c>
      <c r="B78" s="40" t="s">
        <v>205</v>
      </c>
      <c r="C78" s="56">
        <v>4700000</v>
      </c>
      <c r="D78" s="56">
        <v>5180000</v>
      </c>
      <c r="E78" s="55">
        <v>7000000</v>
      </c>
      <c r="F78" s="55">
        <v>8644000</v>
      </c>
      <c r="G78" s="55">
        <v>48800</v>
      </c>
      <c r="H78" s="69">
        <v>7000000</v>
      </c>
      <c r="I78" s="69">
        <v>8644000</v>
      </c>
      <c r="J78" s="69">
        <v>48800</v>
      </c>
      <c r="K78" s="69"/>
      <c r="L78" s="55" t="e">
        <f>#REF!-#REF!</f>
        <v>#REF!</v>
      </c>
      <c r="M78" s="56" t="e">
        <f>#REF!-#REF!</f>
        <v>#REF!</v>
      </c>
      <c r="N78" s="56" t="e">
        <f>#REF!-#REF!</f>
        <v>#REF!</v>
      </c>
      <c r="O78" s="56">
        <f t="shared" si="14"/>
        <v>0</v>
      </c>
      <c r="P78" s="56">
        <f t="shared" si="14"/>
        <v>0</v>
      </c>
      <c r="Q78" s="56">
        <f t="shared" si="14"/>
        <v>0</v>
      </c>
      <c r="R78" s="56" t="e">
        <f>#REF!-#REF!</f>
        <v>#REF!</v>
      </c>
      <c r="S78" s="56">
        <f t="shared" ref="S78:T80" si="15">H78-E78</f>
        <v>0</v>
      </c>
      <c r="T78" s="56">
        <f t="shared" si="15"/>
        <v>0</v>
      </c>
      <c r="U78" s="72"/>
    </row>
    <row r="79" spans="1:21" ht="32.25" customHeight="1" x14ac:dyDescent="0.3">
      <c r="A79" s="38">
        <v>62</v>
      </c>
      <c r="B79" s="40" t="s">
        <v>206</v>
      </c>
      <c r="C79" s="56">
        <v>380000</v>
      </c>
      <c r="D79" s="56">
        <v>4580000</v>
      </c>
      <c r="E79" s="55">
        <v>375000</v>
      </c>
      <c r="F79" s="55">
        <v>5350000</v>
      </c>
      <c r="G79" s="55">
        <v>286600</v>
      </c>
      <c r="H79" s="66">
        <v>375000</v>
      </c>
      <c r="I79" s="66">
        <v>5350000</v>
      </c>
      <c r="J79" s="66">
        <v>286600</v>
      </c>
      <c r="K79" s="66"/>
      <c r="L79" s="55" t="e">
        <f>#REF!-#REF!</f>
        <v>#REF!</v>
      </c>
      <c r="M79" s="56" t="e">
        <f>#REF!-#REF!</f>
        <v>#REF!</v>
      </c>
      <c r="N79" s="56" t="e">
        <f>#REF!-#REF!</f>
        <v>#REF!</v>
      </c>
      <c r="O79" s="56">
        <f t="shared" si="14"/>
        <v>0</v>
      </c>
      <c r="P79" s="56">
        <f t="shared" si="14"/>
        <v>0</v>
      </c>
      <c r="Q79" s="56">
        <f t="shared" si="14"/>
        <v>0</v>
      </c>
      <c r="R79" s="56" t="e">
        <f>#REF!-#REF!</f>
        <v>#REF!</v>
      </c>
      <c r="S79" s="56">
        <f t="shared" si="15"/>
        <v>0</v>
      </c>
      <c r="T79" s="56">
        <f t="shared" si="15"/>
        <v>0</v>
      </c>
      <c r="U79" s="72"/>
    </row>
    <row r="80" spans="1:21" ht="32.25" customHeight="1" x14ac:dyDescent="0.3">
      <c r="A80" s="38">
        <v>63</v>
      </c>
      <c r="B80" s="40" t="s">
        <v>207</v>
      </c>
      <c r="C80" s="56">
        <v>970000</v>
      </c>
      <c r="D80" s="56">
        <v>3597000</v>
      </c>
      <c r="E80" s="55">
        <v>1656000</v>
      </c>
      <c r="F80" s="55">
        <v>7500000</v>
      </c>
      <c r="G80" s="55">
        <v>90000</v>
      </c>
      <c r="H80" s="66">
        <v>3564000</v>
      </c>
      <c r="I80" s="66">
        <v>7394000</v>
      </c>
      <c r="J80" s="66">
        <v>1128951</v>
      </c>
      <c r="K80" s="66"/>
      <c r="L80" s="55" t="e">
        <f>#REF!-#REF!</f>
        <v>#REF!</v>
      </c>
      <c r="M80" s="56" t="e">
        <f>#REF!-#REF!</f>
        <v>#REF!</v>
      </c>
      <c r="N80" s="56" t="e">
        <f>#REF!-#REF!</f>
        <v>#REF!</v>
      </c>
      <c r="O80" s="56">
        <f t="shared" si="14"/>
        <v>1908000</v>
      </c>
      <c r="P80" s="56">
        <f t="shared" si="14"/>
        <v>-106000</v>
      </c>
      <c r="Q80" s="56">
        <f t="shared" si="14"/>
        <v>1038951</v>
      </c>
      <c r="R80" s="56" t="e">
        <f>#REF!-#REF!</f>
        <v>#REF!</v>
      </c>
      <c r="S80" s="56">
        <f t="shared" si="15"/>
        <v>1908000</v>
      </c>
      <c r="T80" s="56">
        <f t="shared" si="15"/>
        <v>-106000</v>
      </c>
      <c r="U80" s="72"/>
    </row>
    <row r="84" spans="3:3" x14ac:dyDescent="0.25">
      <c r="C84" s="73"/>
    </row>
  </sheetData>
  <autoFilter ref="A10:V80" xr:uid="{00000000-0009-0000-0000-000009000000}"/>
  <mergeCells count="21">
    <mergeCell ref="G8:G9"/>
    <mergeCell ref="H8:H9"/>
    <mergeCell ref="I8:I9"/>
    <mergeCell ref="J8:J9"/>
    <mergeCell ref="S8:S9"/>
    <mergeCell ref="A1:J1"/>
    <mergeCell ref="A2:J2"/>
    <mergeCell ref="A3:U3"/>
    <mergeCell ref="A5:U5"/>
    <mergeCell ref="A6:A9"/>
    <mergeCell ref="B6:B9"/>
    <mergeCell ref="C6:D7"/>
    <mergeCell ref="E6:G7"/>
    <mergeCell ref="H6:J7"/>
    <mergeCell ref="S6:T7"/>
    <mergeCell ref="T8:T9"/>
    <mergeCell ref="U6:U9"/>
    <mergeCell ref="C8:C9"/>
    <mergeCell ref="D8:D9"/>
    <mergeCell ref="E8:E9"/>
    <mergeCell ref="F8:F9"/>
  </mergeCells>
  <printOptions horizontalCentered="1"/>
  <pageMargins left="0.56000000000000005" right="0.32" top="0.42" bottom="0.75" header="0.3" footer="0.3"/>
  <pageSetup scale="6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1"/>
  <sheetViews>
    <sheetView workbookViewId="0">
      <selection activeCell="I28" sqref="I28"/>
    </sheetView>
  </sheetViews>
  <sheetFormatPr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4"/>
    <pageSetUpPr fitToPage="1"/>
  </sheetPr>
  <dimension ref="A1:Q21"/>
  <sheetViews>
    <sheetView zoomScale="70" zoomScaleNormal="70" workbookViewId="0">
      <pane xSplit="16" ySplit="12" topLeftCell="Q13" activePane="bottomRight" state="frozen"/>
      <selection pane="topRight" activeCell="D1" sqref="D1"/>
      <selection pane="bottomLeft" activeCell="A12" sqref="A12"/>
      <selection pane="bottomRight" activeCell="L15" sqref="L15"/>
    </sheetView>
  </sheetViews>
  <sheetFormatPr defaultColWidth="9.140625" defaultRowHeight="16.5" x14ac:dyDescent="0.25"/>
  <cols>
    <col min="1" max="1" width="5.140625" style="11" bestFit="1" customWidth="1"/>
    <col min="2" max="3" width="17.140625" style="27" customWidth="1"/>
    <col min="4" max="4" width="16.140625" style="27" customWidth="1"/>
    <col min="5" max="5" width="15.140625" style="27" customWidth="1"/>
    <col min="6" max="7" width="15.85546875" style="27" customWidth="1"/>
    <col min="8" max="10" width="15.42578125" style="27" customWidth="1"/>
    <col min="11" max="11" width="17" style="27" customWidth="1"/>
    <col min="12" max="12" width="14" style="27" customWidth="1"/>
    <col min="13" max="13" width="14.140625" style="27" customWidth="1"/>
    <col min="14" max="15" width="16.140625" style="27" customWidth="1"/>
    <col min="16" max="16" width="14.140625" style="27" customWidth="1"/>
    <col min="17" max="17" width="16.140625" style="10" customWidth="1"/>
    <col min="18" max="16384" width="9.140625" style="10"/>
  </cols>
  <sheetData>
    <row r="1" spans="1:17" ht="5.25" customHeight="1" x14ac:dyDescent="0.25">
      <c r="A1" s="339" t="s">
        <v>325</v>
      </c>
      <c r="B1" s="339"/>
      <c r="C1" s="339"/>
      <c r="D1" s="339"/>
      <c r="E1" s="339"/>
      <c r="F1" s="339"/>
      <c r="G1" s="339"/>
      <c r="H1" s="339"/>
      <c r="I1" s="339"/>
      <c r="J1" s="339"/>
      <c r="K1" s="339"/>
      <c r="L1" s="339"/>
      <c r="M1" s="339"/>
      <c r="N1" s="339"/>
      <c r="O1" s="339"/>
      <c r="P1" s="339"/>
    </row>
    <row r="2" spans="1:17" ht="15" x14ac:dyDescent="0.25">
      <c r="A2" s="339"/>
      <c r="B2" s="339"/>
      <c r="C2" s="339"/>
      <c r="D2" s="339"/>
      <c r="E2" s="339"/>
      <c r="F2" s="339"/>
      <c r="G2" s="339"/>
      <c r="H2" s="339"/>
      <c r="I2" s="339"/>
      <c r="J2" s="339"/>
      <c r="K2" s="339"/>
      <c r="L2" s="339"/>
      <c r="M2" s="339"/>
      <c r="N2" s="339"/>
      <c r="O2" s="339"/>
      <c r="P2" s="339"/>
    </row>
    <row r="3" spans="1:17" ht="18.75" x14ac:dyDescent="0.25">
      <c r="A3" s="339" t="s">
        <v>312</v>
      </c>
      <c r="B3" s="339"/>
      <c r="C3" s="339"/>
      <c r="D3" s="339"/>
      <c r="E3" s="339"/>
      <c r="F3" s="339"/>
      <c r="G3" s="339"/>
      <c r="H3" s="339"/>
      <c r="I3" s="339"/>
      <c r="J3" s="339"/>
      <c r="K3" s="339"/>
      <c r="L3" s="339"/>
      <c r="M3" s="339"/>
      <c r="N3" s="339"/>
      <c r="O3" s="339"/>
      <c r="P3" s="339"/>
    </row>
    <row r="4" spans="1:17" ht="18.75" x14ac:dyDescent="0.25">
      <c r="A4" s="341" t="s">
        <v>324</v>
      </c>
      <c r="B4" s="341"/>
      <c r="C4" s="341"/>
      <c r="D4" s="341"/>
      <c r="E4" s="341"/>
      <c r="F4" s="341"/>
      <c r="G4" s="341"/>
      <c r="H4" s="341"/>
      <c r="I4" s="341"/>
      <c r="J4" s="341"/>
      <c r="K4" s="341"/>
      <c r="L4" s="341"/>
      <c r="M4" s="341"/>
      <c r="N4" s="341"/>
      <c r="O4" s="341"/>
      <c r="P4" s="341"/>
    </row>
    <row r="5" spans="1:17" ht="36" customHeight="1" x14ac:dyDescent="0.3">
      <c r="A5" s="343" t="s">
        <v>209</v>
      </c>
      <c r="B5" s="343"/>
      <c r="C5" s="343"/>
      <c r="D5" s="343"/>
      <c r="E5" s="343"/>
      <c r="F5" s="343"/>
      <c r="G5" s="343"/>
      <c r="H5" s="343"/>
      <c r="I5" s="343"/>
      <c r="J5" s="343"/>
      <c r="K5" s="343"/>
      <c r="L5" s="343"/>
      <c r="M5" s="343"/>
      <c r="N5" s="343"/>
      <c r="O5" s="343"/>
      <c r="P5" s="343"/>
    </row>
    <row r="6" spans="1:17" ht="36.75" customHeight="1" x14ac:dyDescent="0.25">
      <c r="A6" s="317" t="s">
        <v>0</v>
      </c>
      <c r="B6" s="340" t="s">
        <v>323</v>
      </c>
      <c r="C6" s="342" t="s">
        <v>315</v>
      </c>
      <c r="D6" s="342"/>
      <c r="E6" s="342"/>
      <c r="F6" s="342"/>
      <c r="G6" s="342"/>
      <c r="H6" s="342"/>
      <c r="I6" s="342"/>
      <c r="J6" s="342"/>
      <c r="K6" s="342"/>
      <c r="L6" s="342"/>
      <c r="M6" s="342"/>
      <c r="N6" s="342"/>
      <c r="O6" s="342"/>
      <c r="P6" s="342"/>
    </row>
    <row r="7" spans="1:17" ht="35.25" customHeight="1" x14ac:dyDescent="0.25">
      <c r="A7" s="317"/>
      <c r="B7" s="340"/>
      <c r="C7" s="340" t="s">
        <v>3</v>
      </c>
      <c r="D7" s="342" t="s">
        <v>263</v>
      </c>
      <c r="E7" s="342"/>
      <c r="F7" s="342"/>
      <c r="G7" s="342"/>
      <c r="H7" s="342"/>
      <c r="I7" s="342"/>
      <c r="J7" s="342"/>
      <c r="K7" s="342"/>
      <c r="L7" s="342"/>
      <c r="M7" s="342"/>
      <c r="N7" s="342" t="s">
        <v>266</v>
      </c>
      <c r="O7" s="342"/>
      <c r="P7" s="342"/>
    </row>
    <row r="8" spans="1:17" s="12" customFormat="1" ht="30" customHeight="1" x14ac:dyDescent="0.25">
      <c r="A8" s="317"/>
      <c r="B8" s="340"/>
      <c r="C8" s="340"/>
      <c r="D8" s="340" t="s">
        <v>3</v>
      </c>
      <c r="E8" s="340" t="s">
        <v>20</v>
      </c>
      <c r="F8" s="340"/>
      <c r="G8" s="340"/>
      <c r="H8" s="340"/>
      <c r="I8" s="340"/>
      <c r="J8" s="340"/>
      <c r="K8" s="340"/>
      <c r="L8" s="340"/>
      <c r="M8" s="340"/>
      <c r="N8" s="340" t="s">
        <v>3</v>
      </c>
      <c r="O8" s="340" t="s">
        <v>20</v>
      </c>
      <c r="P8" s="340"/>
    </row>
    <row r="9" spans="1:17" s="12" customFormat="1" ht="66" customHeight="1" x14ac:dyDescent="0.25">
      <c r="A9" s="317"/>
      <c r="B9" s="340"/>
      <c r="C9" s="340"/>
      <c r="D9" s="340"/>
      <c r="E9" s="340" t="s">
        <v>318</v>
      </c>
      <c r="F9" s="340"/>
      <c r="G9" s="340"/>
      <c r="H9" s="340"/>
      <c r="I9" s="340"/>
      <c r="J9" s="340"/>
      <c r="K9" s="340" t="s">
        <v>319</v>
      </c>
      <c r="L9" s="340"/>
      <c r="M9" s="340"/>
      <c r="N9" s="340"/>
      <c r="O9" s="340" t="s">
        <v>321</v>
      </c>
      <c r="P9" s="340" t="s">
        <v>320</v>
      </c>
    </row>
    <row r="10" spans="1:17" s="12" customFormat="1" ht="47.25" customHeight="1" x14ac:dyDescent="0.25">
      <c r="A10" s="317"/>
      <c r="B10" s="340"/>
      <c r="C10" s="340"/>
      <c r="D10" s="340"/>
      <c r="E10" s="340" t="s">
        <v>19</v>
      </c>
      <c r="F10" s="340" t="s">
        <v>20</v>
      </c>
      <c r="G10" s="340"/>
      <c r="H10" s="340" t="s">
        <v>322</v>
      </c>
      <c r="I10" s="340"/>
      <c r="J10" s="340"/>
      <c r="K10" s="340" t="s">
        <v>19</v>
      </c>
      <c r="L10" s="340" t="s">
        <v>20</v>
      </c>
      <c r="M10" s="340"/>
      <c r="N10" s="340"/>
      <c r="O10" s="340"/>
      <c r="P10" s="340"/>
    </row>
    <row r="11" spans="1:17" s="12" customFormat="1" ht="30" customHeight="1" x14ac:dyDescent="0.25">
      <c r="A11" s="317"/>
      <c r="B11" s="340"/>
      <c r="C11" s="340"/>
      <c r="D11" s="340"/>
      <c r="E11" s="340"/>
      <c r="F11" s="340" t="s">
        <v>259</v>
      </c>
      <c r="G11" s="340" t="s">
        <v>260</v>
      </c>
      <c r="H11" s="340" t="s">
        <v>19</v>
      </c>
      <c r="I11" s="340" t="s">
        <v>20</v>
      </c>
      <c r="J11" s="340"/>
      <c r="K11" s="340"/>
      <c r="L11" s="340" t="s">
        <v>259</v>
      </c>
      <c r="M11" s="340" t="s">
        <v>260</v>
      </c>
      <c r="N11" s="340"/>
      <c r="O11" s="340"/>
      <c r="P11" s="340"/>
    </row>
    <row r="12" spans="1:17" s="12" customFormat="1" ht="45" customHeight="1" x14ac:dyDescent="0.25">
      <c r="A12" s="317"/>
      <c r="B12" s="340"/>
      <c r="C12" s="340"/>
      <c r="D12" s="340"/>
      <c r="E12" s="340"/>
      <c r="F12" s="340"/>
      <c r="G12" s="340"/>
      <c r="H12" s="340"/>
      <c r="I12" s="81" t="s">
        <v>259</v>
      </c>
      <c r="J12" s="81" t="s">
        <v>260</v>
      </c>
      <c r="K12" s="340"/>
      <c r="L12" s="340"/>
      <c r="M12" s="340"/>
      <c r="N12" s="340"/>
      <c r="O12" s="340"/>
      <c r="P12" s="340"/>
    </row>
    <row r="13" spans="1:17" s="12" customFormat="1" ht="30.75" customHeight="1" x14ac:dyDescent="0.25">
      <c r="A13" s="105"/>
      <c r="B13" s="105" t="s">
        <v>335</v>
      </c>
      <c r="C13" s="105" t="s">
        <v>351</v>
      </c>
      <c r="D13" s="105" t="s">
        <v>347</v>
      </c>
      <c r="E13" s="105" t="s">
        <v>346</v>
      </c>
      <c r="F13" s="105" t="s">
        <v>338</v>
      </c>
      <c r="G13" s="105" t="s">
        <v>339</v>
      </c>
      <c r="H13" s="105" t="s">
        <v>348</v>
      </c>
      <c r="I13" s="105" t="s">
        <v>340</v>
      </c>
      <c r="J13" s="105" t="s">
        <v>341</v>
      </c>
      <c r="K13" s="105" t="s">
        <v>349</v>
      </c>
      <c r="L13" s="105" t="s">
        <v>342</v>
      </c>
      <c r="M13" s="105" t="s">
        <v>343</v>
      </c>
      <c r="N13" s="105" t="s">
        <v>350</v>
      </c>
      <c r="O13" s="105" t="s">
        <v>344</v>
      </c>
      <c r="P13" s="105" t="s">
        <v>345</v>
      </c>
    </row>
    <row r="14" spans="1:17" s="16" customFormat="1" ht="30.75" customHeight="1" x14ac:dyDescent="0.25">
      <c r="A14" s="13"/>
      <c r="B14" s="14" t="s">
        <v>3</v>
      </c>
      <c r="C14" s="30">
        <f>SUM(C15,C19)</f>
        <v>2870312300</v>
      </c>
      <c r="D14" s="30">
        <f>SUM(D15,D19)</f>
        <v>1440312300</v>
      </c>
      <c r="E14" s="30">
        <f t="shared" ref="E14:P14" si="0">SUM(E15,E19)</f>
        <v>1114128900</v>
      </c>
      <c r="F14" s="30">
        <f t="shared" si="0"/>
        <v>935700000</v>
      </c>
      <c r="G14" s="30">
        <f t="shared" si="0"/>
        <v>178428900</v>
      </c>
      <c r="H14" s="30" t="e">
        <f t="shared" si="0"/>
        <v>#REF!</v>
      </c>
      <c r="I14" s="30" t="e">
        <f t="shared" si="0"/>
        <v>#REF!</v>
      </c>
      <c r="J14" s="30" t="e">
        <f t="shared" si="0"/>
        <v>#REF!</v>
      </c>
      <c r="K14" s="30">
        <f>SUM(K15,K19)</f>
        <v>326183400</v>
      </c>
      <c r="L14" s="30">
        <f t="shared" si="0"/>
        <v>204612300</v>
      </c>
      <c r="M14" s="30">
        <f t="shared" si="0"/>
        <v>121571100</v>
      </c>
      <c r="N14" s="30">
        <f t="shared" si="0"/>
        <v>1430000000</v>
      </c>
      <c r="O14" s="30">
        <f t="shared" si="0"/>
        <v>1233000000</v>
      </c>
      <c r="P14" s="30">
        <f t="shared" si="0"/>
        <v>197000000</v>
      </c>
      <c r="Q14" s="15">
        <f t="shared" ref="Q14:Q19" si="1">N14-O14-P14</f>
        <v>0</v>
      </c>
    </row>
    <row r="15" spans="1:17" s="16" customFormat="1" ht="31.5" x14ac:dyDescent="0.25">
      <c r="A15" s="13" t="s">
        <v>77</v>
      </c>
      <c r="B15" s="14" t="s">
        <v>265</v>
      </c>
      <c r="C15" s="30">
        <f>D15+N15</f>
        <v>2726312300</v>
      </c>
      <c r="D15" s="30">
        <f>E15+K15</f>
        <v>1296312300</v>
      </c>
      <c r="E15" s="30">
        <f t="shared" ref="E15:J15" si="2">SUM(E16:E18)</f>
        <v>1114128900</v>
      </c>
      <c r="F15" s="30">
        <f t="shared" si="2"/>
        <v>935700000</v>
      </c>
      <c r="G15" s="30">
        <f t="shared" si="2"/>
        <v>178428900</v>
      </c>
      <c r="H15" s="30" t="e">
        <f t="shared" si="2"/>
        <v>#REF!</v>
      </c>
      <c r="I15" s="30" t="e">
        <f t="shared" si="2"/>
        <v>#REF!</v>
      </c>
      <c r="J15" s="30" t="e">
        <f t="shared" si="2"/>
        <v>#REF!</v>
      </c>
      <c r="K15" s="30">
        <f>L15+M15</f>
        <v>182183400</v>
      </c>
      <c r="L15" s="31">
        <f>90300000+312000+300</f>
        <v>90612300</v>
      </c>
      <c r="M15" s="31">
        <v>91571100</v>
      </c>
      <c r="N15" s="30">
        <f>SUM(N16:N18)</f>
        <v>1430000000</v>
      </c>
      <c r="O15" s="30">
        <f>SUM(O16:O18)</f>
        <v>1233000000</v>
      </c>
      <c r="P15" s="30">
        <f>SUM(P16:P18)</f>
        <v>197000000</v>
      </c>
      <c r="Q15" s="15">
        <f t="shared" si="1"/>
        <v>0</v>
      </c>
    </row>
    <row r="16" spans="1:17" s="76" customFormat="1" ht="46.5" customHeight="1" x14ac:dyDescent="0.25">
      <c r="A16" s="75">
        <v>1</v>
      </c>
      <c r="B16" s="26" t="s">
        <v>258</v>
      </c>
      <c r="C16" s="21">
        <f>D16+N16</f>
        <v>572468600</v>
      </c>
      <c r="D16" s="21">
        <f>E16+K16</f>
        <v>572468600</v>
      </c>
      <c r="E16" s="25">
        <f>SUM(F16:G16)</f>
        <v>572468600</v>
      </c>
      <c r="F16" s="25">
        <v>477826900</v>
      </c>
      <c r="G16" s="25">
        <v>94641700</v>
      </c>
      <c r="H16" s="25" t="e">
        <f>SUM(I16:J16)</f>
        <v>#REF!</v>
      </c>
      <c r="I16" s="25" t="e">
        <f>#REF!</f>
        <v>#REF!</v>
      </c>
      <c r="J16" s="25" t="e">
        <f>#REF!</f>
        <v>#REF!</v>
      </c>
      <c r="K16" s="30"/>
      <c r="L16" s="25"/>
      <c r="M16" s="25"/>
      <c r="N16" s="25"/>
      <c r="O16" s="25"/>
      <c r="P16" s="25"/>
      <c r="Q16" s="15">
        <f t="shared" si="1"/>
        <v>0</v>
      </c>
    </row>
    <row r="17" spans="1:17" s="76" customFormat="1" ht="27.75" customHeight="1" x14ac:dyDescent="0.25">
      <c r="A17" s="75">
        <v>2</v>
      </c>
      <c r="B17" s="26" t="s">
        <v>267</v>
      </c>
      <c r="C17" s="21">
        <f>D17+N17</f>
        <v>1871660300</v>
      </c>
      <c r="D17" s="21">
        <f>E17+K17</f>
        <v>441660300</v>
      </c>
      <c r="E17" s="25">
        <f>SUM(F17:G17)</f>
        <v>441660300</v>
      </c>
      <c r="F17" s="25">
        <v>357873100</v>
      </c>
      <c r="G17" s="25">
        <v>83787200</v>
      </c>
      <c r="H17" s="25" t="e">
        <f>SUM(I17:J17)</f>
        <v>#REF!</v>
      </c>
      <c r="I17" s="25" t="e">
        <f>#REF!</f>
        <v>#REF!</v>
      </c>
      <c r="J17" s="25" t="e">
        <f>#REF!</f>
        <v>#REF!</v>
      </c>
      <c r="K17" s="21"/>
      <c r="L17" s="21"/>
      <c r="M17" s="21"/>
      <c r="N17" s="25">
        <f>O17+P17</f>
        <v>1430000000</v>
      </c>
      <c r="O17" s="25">
        <v>1233000000</v>
      </c>
      <c r="P17" s="25">
        <v>197000000</v>
      </c>
      <c r="Q17" s="15">
        <f t="shared" si="1"/>
        <v>0</v>
      </c>
    </row>
    <row r="18" spans="1:17" s="76" customFormat="1" ht="49.5" customHeight="1" x14ac:dyDescent="0.25">
      <c r="A18" s="75">
        <v>3</v>
      </c>
      <c r="B18" s="26" t="s">
        <v>317</v>
      </c>
      <c r="C18" s="21">
        <f>D18+N18</f>
        <v>100000000</v>
      </c>
      <c r="D18" s="21">
        <f>E18+K18</f>
        <v>100000000</v>
      </c>
      <c r="E18" s="25">
        <f>SUM(F18:G18)</f>
        <v>100000000</v>
      </c>
      <c r="F18" s="25">
        <v>100000000</v>
      </c>
      <c r="G18" s="25"/>
      <c r="H18" s="25"/>
      <c r="I18" s="25"/>
      <c r="J18" s="25"/>
      <c r="K18" s="30"/>
      <c r="L18" s="25"/>
      <c r="M18" s="25"/>
      <c r="N18" s="25"/>
      <c r="O18" s="25"/>
      <c r="P18" s="25"/>
      <c r="Q18" s="15">
        <f t="shared" si="1"/>
        <v>0</v>
      </c>
    </row>
    <row r="19" spans="1:17" s="16" customFormat="1" ht="31.5" x14ac:dyDescent="0.25">
      <c r="A19" s="13" t="s">
        <v>131</v>
      </c>
      <c r="B19" s="14" t="s">
        <v>264</v>
      </c>
      <c r="C19" s="30">
        <f>D19+N19</f>
        <v>144000000</v>
      </c>
      <c r="D19" s="30">
        <f>E19+K19</f>
        <v>144000000</v>
      </c>
      <c r="E19" s="30"/>
      <c r="F19" s="30"/>
      <c r="G19" s="30"/>
      <c r="H19" s="30"/>
      <c r="I19" s="30"/>
      <c r="J19" s="30"/>
      <c r="K19" s="30">
        <f>L19+M19</f>
        <v>144000000</v>
      </c>
      <c r="L19" s="31">
        <v>114000000</v>
      </c>
      <c r="M19" s="31">
        <v>30000000</v>
      </c>
      <c r="N19" s="30"/>
      <c r="O19" s="30"/>
      <c r="P19" s="30"/>
      <c r="Q19" s="15">
        <f t="shared" si="1"/>
        <v>0</v>
      </c>
    </row>
    <row r="20" spans="1:17" s="23" customFormat="1" ht="63.75" customHeight="1" x14ac:dyDescent="0.25">
      <c r="A20" s="100"/>
      <c r="B20" s="101" t="s">
        <v>334</v>
      </c>
      <c r="C20" s="102">
        <f>C15-C16-C17-C18</f>
        <v>182183400</v>
      </c>
      <c r="D20" s="102">
        <f t="shared" ref="D20:P20" si="3">D15-D16-D17-D18</f>
        <v>182183400</v>
      </c>
      <c r="E20" s="102">
        <f t="shared" si="3"/>
        <v>0</v>
      </c>
      <c r="F20" s="102">
        <f t="shared" si="3"/>
        <v>0</v>
      </c>
      <c r="G20" s="102">
        <f t="shared" si="3"/>
        <v>0</v>
      </c>
      <c r="H20" s="102" t="e">
        <f t="shared" si="3"/>
        <v>#REF!</v>
      </c>
      <c r="I20" s="102" t="e">
        <f t="shared" si="3"/>
        <v>#REF!</v>
      </c>
      <c r="J20" s="102" t="e">
        <f t="shared" si="3"/>
        <v>#REF!</v>
      </c>
      <c r="K20" s="102">
        <f t="shared" si="3"/>
        <v>182183400</v>
      </c>
      <c r="L20" s="102">
        <f t="shared" si="3"/>
        <v>90612300</v>
      </c>
      <c r="M20" s="102">
        <f t="shared" si="3"/>
        <v>91571100</v>
      </c>
      <c r="N20" s="102">
        <f t="shared" si="3"/>
        <v>0</v>
      </c>
      <c r="O20" s="102">
        <f t="shared" si="3"/>
        <v>0</v>
      </c>
      <c r="P20" s="102">
        <f t="shared" si="3"/>
        <v>0</v>
      </c>
    </row>
    <row r="21" spans="1:17" x14ac:dyDescent="0.25">
      <c r="D21" s="28"/>
    </row>
  </sheetData>
  <mergeCells count="29">
    <mergeCell ref="A5:P5"/>
    <mergeCell ref="N8:N12"/>
    <mergeCell ref="D8:D12"/>
    <mergeCell ref="K9:M9"/>
    <mergeCell ref="K10:K12"/>
    <mergeCell ref="L10:M10"/>
    <mergeCell ref="M11:M12"/>
    <mergeCell ref="L11:L12"/>
    <mergeCell ref="E8:M8"/>
    <mergeCell ref="E9:J9"/>
    <mergeCell ref="H10:J10"/>
    <mergeCell ref="H11:H12"/>
    <mergeCell ref="I11:J11"/>
    <mergeCell ref="A1:P2"/>
    <mergeCell ref="A6:A12"/>
    <mergeCell ref="B6:B12"/>
    <mergeCell ref="C7:C12"/>
    <mergeCell ref="A4:P4"/>
    <mergeCell ref="O8:P8"/>
    <mergeCell ref="N7:P7"/>
    <mergeCell ref="E10:E12"/>
    <mergeCell ref="F10:G10"/>
    <mergeCell ref="F11:F12"/>
    <mergeCell ref="G11:G12"/>
    <mergeCell ref="D7:M7"/>
    <mergeCell ref="C6:P6"/>
    <mergeCell ref="O9:O12"/>
    <mergeCell ref="P9:P12"/>
    <mergeCell ref="A3:P3"/>
  </mergeCells>
  <printOptions horizontalCentered="1"/>
  <pageMargins left="0.51" right="0.49" top="0.74803149606299213" bottom="0.47244094488188981" header="0.31496062992125984" footer="0.31496062992125984"/>
  <pageSetup paperSize="8"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24"/>
  <sheetViews>
    <sheetView zoomScale="70" zoomScaleNormal="70" workbookViewId="0">
      <pane xSplit="5" ySplit="9" topLeftCell="F10" activePane="bottomRight" state="frozen"/>
      <selection pane="topRight" activeCell="D1" sqref="D1"/>
      <selection pane="bottomLeft" activeCell="A12" sqref="A12"/>
      <selection pane="bottomRight" activeCell="E16" sqref="E16"/>
    </sheetView>
  </sheetViews>
  <sheetFormatPr defaultColWidth="9.140625" defaultRowHeight="16.5" x14ac:dyDescent="0.25"/>
  <cols>
    <col min="1" max="1" width="5.140625" style="11" bestFit="1" customWidth="1"/>
    <col min="2" max="2" width="26.140625" style="27" customWidth="1"/>
    <col min="3" max="3" width="22.140625" style="27" customWidth="1"/>
    <col min="4" max="6" width="17.140625" style="27" customWidth="1"/>
    <col min="7" max="7" width="36.85546875" style="10" customWidth="1"/>
    <col min="8" max="16384" width="9.140625" style="10"/>
  </cols>
  <sheetData>
    <row r="1" spans="1:7" ht="5.25" customHeight="1" x14ac:dyDescent="0.25">
      <c r="A1" s="348"/>
      <c r="B1" s="348"/>
      <c r="C1" s="348"/>
      <c r="D1" s="348"/>
      <c r="E1" s="348"/>
      <c r="F1" s="32"/>
    </row>
    <row r="2" spans="1:7" ht="7.5" customHeight="1" x14ac:dyDescent="0.25">
      <c r="A2" s="348"/>
      <c r="B2" s="348"/>
      <c r="C2" s="348"/>
      <c r="D2" s="348"/>
      <c r="E2" s="348"/>
      <c r="F2" s="32"/>
    </row>
    <row r="3" spans="1:7" ht="18.75" x14ac:dyDescent="0.25">
      <c r="A3" s="339" t="s">
        <v>312</v>
      </c>
      <c r="B3" s="339"/>
      <c r="C3" s="339"/>
      <c r="D3" s="339"/>
      <c r="E3" s="339"/>
      <c r="F3" s="339"/>
    </row>
    <row r="4" spans="1:7" ht="18.75" customHeight="1" x14ac:dyDescent="0.25">
      <c r="A4" s="349" t="s">
        <v>209</v>
      </c>
      <c r="B4" s="349"/>
      <c r="C4" s="349"/>
      <c r="D4" s="349"/>
      <c r="E4" s="349"/>
      <c r="F4" s="349"/>
    </row>
    <row r="5" spans="1:7" ht="18.75" customHeight="1" x14ac:dyDescent="0.25">
      <c r="A5" s="317" t="s">
        <v>0</v>
      </c>
      <c r="B5" s="344"/>
      <c r="C5" s="345" t="s">
        <v>315</v>
      </c>
      <c r="D5" s="346"/>
      <c r="E5" s="346"/>
      <c r="F5" s="347"/>
    </row>
    <row r="6" spans="1:7" ht="18" customHeight="1" x14ac:dyDescent="0.25">
      <c r="A6" s="317"/>
      <c r="B6" s="344"/>
      <c r="C6" s="344" t="s">
        <v>19</v>
      </c>
      <c r="D6" s="344" t="s">
        <v>20</v>
      </c>
      <c r="E6" s="344"/>
      <c r="F6" s="344"/>
    </row>
    <row r="7" spans="1:7" s="12" customFormat="1" ht="30" customHeight="1" x14ac:dyDescent="0.25">
      <c r="A7" s="317"/>
      <c r="B7" s="344"/>
      <c r="C7" s="344"/>
      <c r="D7" s="344" t="s">
        <v>313</v>
      </c>
      <c r="E7" s="344" t="s">
        <v>314</v>
      </c>
      <c r="F7" s="344" t="s">
        <v>317</v>
      </c>
    </row>
    <row r="8" spans="1:7" s="12" customFormat="1" ht="30" customHeight="1" x14ac:dyDescent="0.25">
      <c r="A8" s="317"/>
      <c r="B8" s="344"/>
      <c r="C8" s="344"/>
      <c r="D8" s="344"/>
      <c r="E8" s="344"/>
      <c r="F8" s="344"/>
    </row>
    <row r="9" spans="1:7" s="12" customFormat="1" ht="45" customHeight="1" x14ac:dyDescent="0.25">
      <c r="A9" s="317"/>
      <c r="B9" s="344"/>
      <c r="C9" s="344"/>
      <c r="D9" s="344"/>
      <c r="E9" s="344"/>
      <c r="F9" s="344"/>
    </row>
    <row r="10" spans="1:7" s="16" customFormat="1" ht="15.75" x14ac:dyDescent="0.25">
      <c r="A10" s="13"/>
      <c r="B10" s="14" t="s">
        <v>3</v>
      </c>
      <c r="C10" s="30">
        <f>C11+C22</f>
        <v>2750000000</v>
      </c>
      <c r="D10" s="30">
        <f>D11+D22</f>
        <v>572468600</v>
      </c>
      <c r="E10" s="30">
        <f>E11+E22</f>
        <v>1674660300</v>
      </c>
      <c r="F10" s="30">
        <f>F11+F22</f>
        <v>100000000</v>
      </c>
      <c r="G10" s="16">
        <v>2750000000</v>
      </c>
    </row>
    <row r="11" spans="1:7" s="16" customFormat="1" ht="15.75" x14ac:dyDescent="0.25">
      <c r="A11" s="13" t="s">
        <v>77</v>
      </c>
      <c r="B11" s="14" t="s">
        <v>265</v>
      </c>
      <c r="C11" s="30">
        <f>C12+C17</f>
        <v>2612000000</v>
      </c>
      <c r="D11" s="30">
        <f>D12+D17</f>
        <v>572468600</v>
      </c>
      <c r="E11" s="30">
        <f>E12+E17</f>
        <v>1674660300</v>
      </c>
      <c r="F11" s="30">
        <f>F12+F17</f>
        <v>100000000</v>
      </c>
      <c r="G11" s="15">
        <f>G10-C10</f>
        <v>0</v>
      </c>
    </row>
    <row r="12" spans="1:7" s="19" customFormat="1" ht="105" customHeight="1" x14ac:dyDescent="0.25">
      <c r="A12" s="17" t="s">
        <v>133</v>
      </c>
      <c r="B12" s="18" t="s">
        <v>311</v>
      </c>
      <c r="C12" s="31">
        <f>C13+C16</f>
        <v>2347128900</v>
      </c>
      <c r="D12" s="31">
        <f>D13+D16</f>
        <v>572468600</v>
      </c>
      <c r="E12" s="31">
        <f>E13+E16</f>
        <v>1674660300</v>
      </c>
      <c r="F12" s="31">
        <f>F13+F16</f>
        <v>100000000</v>
      </c>
    </row>
    <row r="13" spans="1:7" s="76" customFormat="1" ht="15.75" x14ac:dyDescent="0.25">
      <c r="A13" s="75">
        <v>1</v>
      </c>
      <c r="B13" s="26" t="s">
        <v>308</v>
      </c>
      <c r="C13" s="25">
        <f>SUM(C14:C15)</f>
        <v>1114128900</v>
      </c>
      <c r="D13" s="25">
        <f>SUM(D14:D15)</f>
        <v>572468600</v>
      </c>
      <c r="E13" s="25">
        <f>SUM(E14:E15)</f>
        <v>441660300</v>
      </c>
      <c r="F13" s="25">
        <f>SUM(F14:F15)</f>
        <v>100000000</v>
      </c>
    </row>
    <row r="14" spans="1:7" s="76" customFormat="1" ht="35.25" customHeight="1" x14ac:dyDescent="0.25">
      <c r="A14" s="75"/>
      <c r="B14" s="26" t="s">
        <v>307</v>
      </c>
      <c r="C14" s="25">
        <f>D14+E14+F14</f>
        <v>935700000</v>
      </c>
      <c r="D14" s="25">
        <v>477826900</v>
      </c>
      <c r="E14" s="25">
        <v>357873100</v>
      </c>
      <c r="F14" s="25">
        <v>100000000</v>
      </c>
    </row>
    <row r="15" spans="1:7" s="76" customFormat="1" ht="35.25" customHeight="1" x14ac:dyDescent="0.25">
      <c r="A15" s="75"/>
      <c r="B15" s="26" t="s">
        <v>260</v>
      </c>
      <c r="C15" s="25">
        <f>D15+E15</f>
        <v>178428900</v>
      </c>
      <c r="D15" s="25">
        <v>94641700</v>
      </c>
      <c r="E15" s="25">
        <v>83787200</v>
      </c>
      <c r="F15" s="25"/>
      <c r="G15" s="78"/>
    </row>
    <row r="16" spans="1:7" s="76" customFormat="1" ht="28.5" customHeight="1" x14ac:dyDescent="0.25">
      <c r="A16" s="75">
        <v>2</v>
      </c>
      <c r="B16" s="26" t="s">
        <v>309</v>
      </c>
      <c r="C16" s="25">
        <v>1233000000</v>
      </c>
      <c r="D16" s="25"/>
      <c r="E16" s="25">
        <v>1233000000</v>
      </c>
      <c r="F16" s="25"/>
      <c r="G16" s="79"/>
    </row>
    <row r="17" spans="1:7" s="19" customFormat="1" ht="75.75" customHeight="1" x14ac:dyDescent="0.25">
      <c r="A17" s="17" t="s">
        <v>149</v>
      </c>
      <c r="B17" s="18" t="s">
        <v>310</v>
      </c>
      <c r="C17" s="31">
        <f>C18+C21</f>
        <v>264871100</v>
      </c>
      <c r="D17" s="31">
        <f>D18+D21</f>
        <v>0</v>
      </c>
      <c r="E17" s="31">
        <f>E18+E21</f>
        <v>0</v>
      </c>
      <c r="F17" s="31">
        <f>F18+F21</f>
        <v>0</v>
      </c>
      <c r="G17" s="80"/>
    </row>
    <row r="18" spans="1:7" s="19" customFormat="1" ht="48.75" customHeight="1" x14ac:dyDescent="0.25">
      <c r="A18" s="77" t="s">
        <v>41</v>
      </c>
      <c r="B18" s="18" t="s">
        <v>308</v>
      </c>
      <c r="C18" s="31">
        <f>SUM(C19:C20)</f>
        <v>127871100</v>
      </c>
      <c r="D18" s="31">
        <f>SUM(D19:D20)</f>
        <v>0</v>
      </c>
      <c r="E18" s="31">
        <f>SUM(E19:E20)</f>
        <v>0</v>
      </c>
      <c r="F18" s="31">
        <f>SUM(F19:F20)</f>
        <v>0</v>
      </c>
    </row>
    <row r="19" spans="1:7" s="19" customFormat="1" ht="48.75" customHeight="1" x14ac:dyDescent="0.25">
      <c r="A19" s="77"/>
      <c r="B19" s="26" t="s">
        <v>307</v>
      </c>
      <c r="C19" s="31">
        <v>36300000</v>
      </c>
      <c r="D19" s="31"/>
      <c r="E19" s="31"/>
      <c r="F19" s="31"/>
    </row>
    <row r="20" spans="1:7" s="19" customFormat="1" ht="48.75" customHeight="1" x14ac:dyDescent="0.25">
      <c r="A20" s="77"/>
      <c r="B20" s="26" t="s">
        <v>260</v>
      </c>
      <c r="C20" s="31">
        <v>91571100</v>
      </c>
      <c r="D20" s="31"/>
      <c r="E20" s="31"/>
      <c r="F20" s="31"/>
    </row>
    <row r="21" spans="1:7" s="19" customFormat="1" ht="51" customHeight="1" x14ac:dyDescent="0.25">
      <c r="A21" s="77" t="s">
        <v>42</v>
      </c>
      <c r="B21" s="18" t="s">
        <v>308</v>
      </c>
      <c r="C21" s="31">
        <v>137000000</v>
      </c>
      <c r="D21" s="31"/>
      <c r="E21" s="31"/>
      <c r="F21" s="31"/>
    </row>
    <row r="22" spans="1:7" s="16" customFormat="1" ht="47.25" x14ac:dyDescent="0.25">
      <c r="A22" s="13" t="s">
        <v>131</v>
      </c>
      <c r="B22" s="14" t="s">
        <v>316</v>
      </c>
      <c r="C22" s="30">
        <f>SUM(C23:C24)</f>
        <v>138000000</v>
      </c>
      <c r="D22" s="30">
        <f>SUM(D23:D24)</f>
        <v>0</v>
      </c>
      <c r="E22" s="30">
        <f>SUM(E23:E24)</f>
        <v>0</v>
      </c>
      <c r="F22" s="30">
        <f>SUM(F23:F24)</f>
        <v>0</v>
      </c>
    </row>
    <row r="23" spans="1:7" s="76" customFormat="1" ht="35.25" customHeight="1" x14ac:dyDescent="0.25">
      <c r="A23" s="75"/>
      <c r="B23" s="26" t="s">
        <v>307</v>
      </c>
      <c r="C23" s="25">
        <v>108000000</v>
      </c>
      <c r="D23" s="25"/>
      <c r="E23" s="25"/>
      <c r="F23" s="25"/>
    </row>
    <row r="24" spans="1:7" s="76" customFormat="1" ht="35.25" customHeight="1" x14ac:dyDescent="0.25">
      <c r="A24" s="75"/>
      <c r="B24" s="26" t="s">
        <v>260</v>
      </c>
      <c r="C24" s="25">
        <v>30000000</v>
      </c>
      <c r="D24" s="25"/>
      <c r="E24" s="25"/>
      <c r="F24" s="25"/>
    </row>
  </sheetData>
  <mergeCells count="11">
    <mergeCell ref="E7:E9"/>
    <mergeCell ref="F7:F9"/>
    <mergeCell ref="C5:F5"/>
    <mergeCell ref="A1:E2"/>
    <mergeCell ref="A3:F3"/>
    <mergeCell ref="A4:F4"/>
    <mergeCell ref="A5:A9"/>
    <mergeCell ref="B5:B9"/>
    <mergeCell ref="C6:C9"/>
    <mergeCell ref="D6:F6"/>
    <mergeCell ref="D7:D9"/>
  </mergeCells>
  <pageMargins left="0.15748031496062992" right="0.15748031496062992" top="0.74803149606299213" bottom="0.47244094488188981" header="0.31496062992125984" footer="0.31496062992125984"/>
  <pageSetup paperSize="8" scale="9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23B23-6BBF-46EE-90C4-0ADDB1E9144E}">
  <dimension ref="A1:D9"/>
  <sheetViews>
    <sheetView workbookViewId="0">
      <selection activeCell="B8" sqref="B8"/>
    </sheetView>
  </sheetViews>
  <sheetFormatPr defaultRowHeight="15" x14ac:dyDescent="0.25"/>
  <cols>
    <col min="1" max="1" width="5.85546875" customWidth="1"/>
    <col min="2" max="2" width="32.85546875" customWidth="1"/>
    <col min="3" max="3" width="25.85546875" customWidth="1"/>
    <col min="4" max="4" width="24.85546875" customWidth="1"/>
  </cols>
  <sheetData>
    <row r="1" spans="1:4" ht="18.75" x14ac:dyDescent="0.25">
      <c r="A1" s="350" t="s">
        <v>519</v>
      </c>
      <c r="B1" s="350"/>
      <c r="C1" s="350"/>
      <c r="D1" s="350"/>
    </row>
    <row r="3" spans="1:4" ht="16.5" x14ac:dyDescent="0.25">
      <c r="A3" s="288" t="s">
        <v>516</v>
      </c>
      <c r="B3" s="288" t="s">
        <v>517</v>
      </c>
      <c r="C3" s="288" t="s">
        <v>460</v>
      </c>
      <c r="D3" s="288" t="s">
        <v>518</v>
      </c>
    </row>
    <row r="4" spans="1:4" ht="16.5" x14ac:dyDescent="0.25">
      <c r="A4" s="301"/>
      <c r="B4" s="302" t="s">
        <v>587</v>
      </c>
      <c r="C4" s="301"/>
      <c r="D4" s="301"/>
    </row>
    <row r="5" spans="1:4" x14ac:dyDescent="0.25">
      <c r="A5" s="301"/>
      <c r="B5" s="301"/>
      <c r="C5" s="301"/>
      <c r="D5" s="301"/>
    </row>
    <row r="6" spans="1:4" ht="16.5" x14ac:dyDescent="0.25">
      <c r="A6" s="301"/>
      <c r="B6" s="302" t="s">
        <v>588</v>
      </c>
      <c r="C6" s="301"/>
      <c r="D6" s="301"/>
    </row>
    <row r="7" spans="1:4" x14ac:dyDescent="0.25">
      <c r="A7" s="301"/>
      <c r="B7" s="301"/>
      <c r="C7" s="301"/>
      <c r="D7" s="301"/>
    </row>
    <row r="8" spans="1:4" ht="16.5" x14ac:dyDescent="0.25">
      <c r="A8" s="301"/>
      <c r="B8" s="302" t="s">
        <v>589</v>
      </c>
      <c r="C8" s="301"/>
      <c r="D8" s="301"/>
    </row>
    <row r="9" spans="1:4" x14ac:dyDescent="0.25">
      <c r="A9" s="301"/>
      <c r="B9" s="301"/>
      <c r="C9" s="301"/>
      <c r="D9" s="301"/>
    </row>
  </sheetData>
  <mergeCells count="1">
    <mergeCell ref="A1:D1"/>
  </mergeCells>
  <pageMargins left="0.11811023622047245" right="0.31496062992125984" top="0.15748031496062992" bottom="0.15748031496062992"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A2A9-B3DD-4566-A0E4-BF0BF1A936B3}">
  <dimension ref="A1:G56"/>
  <sheetViews>
    <sheetView tabSelected="1" topLeftCell="A53" workbookViewId="0">
      <selection activeCell="A56" sqref="A56"/>
    </sheetView>
  </sheetViews>
  <sheetFormatPr defaultRowHeight="15" x14ac:dyDescent="0.25"/>
  <cols>
    <col min="1" max="1" width="5.140625" customWidth="1"/>
    <col min="2" max="2" width="13" customWidth="1"/>
    <col min="3" max="3" width="22.140625" customWidth="1"/>
    <col min="4" max="4" width="16.42578125" customWidth="1"/>
    <col min="5" max="5" width="11.140625" customWidth="1"/>
    <col min="6" max="6" width="11.85546875" customWidth="1"/>
  </cols>
  <sheetData>
    <row r="1" spans="1:7" ht="18.75" x14ac:dyDescent="0.25">
      <c r="A1" s="350" t="s">
        <v>550</v>
      </c>
      <c r="B1" s="350"/>
      <c r="C1" s="350"/>
      <c r="D1" s="350"/>
      <c r="E1" s="350"/>
      <c r="F1" s="350"/>
      <c r="G1" s="350"/>
    </row>
    <row r="3" spans="1:7" ht="15.75" x14ac:dyDescent="0.25">
      <c r="A3" s="303" t="s">
        <v>516</v>
      </c>
      <c r="B3" s="303" t="s">
        <v>520</v>
      </c>
      <c r="C3" s="303" t="s">
        <v>521</v>
      </c>
      <c r="D3" s="303" t="s">
        <v>522</v>
      </c>
      <c r="E3" s="303" t="s">
        <v>523</v>
      </c>
      <c r="F3" s="303" t="s">
        <v>524</v>
      </c>
      <c r="G3" s="303" t="s">
        <v>525</v>
      </c>
    </row>
    <row r="4" spans="1:7" ht="15.75" x14ac:dyDescent="0.25">
      <c r="A4" s="303"/>
      <c r="B4" s="304" t="s">
        <v>503</v>
      </c>
      <c r="C4" s="303"/>
      <c r="D4" s="305"/>
      <c r="E4" s="305"/>
      <c r="F4" s="303"/>
      <c r="G4" s="303"/>
    </row>
    <row r="5" spans="1:7" ht="15.75" x14ac:dyDescent="0.25">
      <c r="A5" s="300">
        <v>1</v>
      </c>
      <c r="B5" s="303"/>
      <c r="C5" s="311" t="s">
        <v>571</v>
      </c>
      <c r="D5" s="303"/>
      <c r="E5" s="303"/>
      <c r="F5" s="303"/>
      <c r="G5" s="303"/>
    </row>
    <row r="6" spans="1:7" ht="15.75" x14ac:dyDescent="0.25">
      <c r="A6" s="300">
        <v>2</v>
      </c>
      <c r="B6" s="303"/>
      <c r="C6" s="311" t="s">
        <v>542</v>
      </c>
      <c r="D6" s="303"/>
      <c r="E6" s="303"/>
      <c r="F6" s="303"/>
      <c r="G6" s="303"/>
    </row>
    <row r="7" spans="1:7" ht="15.75" x14ac:dyDescent="0.25">
      <c r="A7" s="300">
        <v>3</v>
      </c>
      <c r="B7" s="303"/>
      <c r="C7" s="311" t="s">
        <v>530</v>
      </c>
      <c r="D7" s="303"/>
      <c r="E7" s="303"/>
      <c r="F7" s="303"/>
      <c r="G7" s="303"/>
    </row>
    <row r="8" spans="1:7" ht="15.75" x14ac:dyDescent="0.25">
      <c r="A8" s="300">
        <v>4</v>
      </c>
      <c r="B8" s="303"/>
      <c r="C8" s="311" t="s">
        <v>538</v>
      </c>
      <c r="D8" s="303"/>
      <c r="E8" s="303"/>
      <c r="F8" s="303"/>
      <c r="G8" s="303"/>
    </row>
    <row r="9" spans="1:7" ht="15.75" x14ac:dyDescent="0.25">
      <c r="A9" s="305"/>
      <c r="B9" s="305"/>
      <c r="C9" s="309" t="s">
        <v>539</v>
      </c>
      <c r="D9" s="305"/>
      <c r="E9" s="305"/>
      <c r="F9" s="305"/>
      <c r="G9" s="305"/>
    </row>
    <row r="10" spans="1:7" ht="15.75" x14ac:dyDescent="0.25">
      <c r="A10" s="305"/>
      <c r="B10" s="304"/>
      <c r="C10" s="309" t="s">
        <v>540</v>
      </c>
      <c r="D10" s="305"/>
      <c r="E10" s="305"/>
      <c r="F10" s="305"/>
      <c r="G10" s="305"/>
    </row>
    <row r="11" spans="1:7" ht="15.75" x14ac:dyDescent="0.25">
      <c r="A11" s="305">
        <v>5</v>
      </c>
      <c r="B11" s="304"/>
      <c r="C11" s="311" t="s">
        <v>541</v>
      </c>
      <c r="D11" s="305"/>
      <c r="E11" s="305"/>
      <c r="F11" s="305"/>
      <c r="G11" s="305"/>
    </row>
    <row r="12" spans="1:7" ht="15.75" x14ac:dyDescent="0.25">
      <c r="A12" s="305"/>
      <c r="B12" s="304"/>
      <c r="C12" s="312" t="s">
        <v>545</v>
      </c>
      <c r="D12" s="305"/>
      <c r="E12" s="305"/>
      <c r="F12" s="305"/>
      <c r="G12" s="305"/>
    </row>
    <row r="13" spans="1:7" ht="15.75" x14ac:dyDescent="0.25">
      <c r="A13" s="305"/>
      <c r="B13" s="304" t="s">
        <v>504</v>
      </c>
      <c r="C13" s="305"/>
      <c r="D13" s="305"/>
      <c r="E13" s="305"/>
      <c r="F13" s="305"/>
      <c r="G13" s="305"/>
    </row>
    <row r="14" spans="1:7" ht="15.75" x14ac:dyDescent="0.25">
      <c r="A14" s="307">
        <v>1</v>
      </c>
      <c r="B14" s="305"/>
      <c r="C14" s="305" t="s">
        <v>526</v>
      </c>
      <c r="D14" s="305"/>
      <c r="E14" s="305"/>
      <c r="F14" s="305"/>
      <c r="G14" s="305"/>
    </row>
    <row r="15" spans="1:7" ht="15.75" x14ac:dyDescent="0.25">
      <c r="A15" s="307">
        <v>2</v>
      </c>
      <c r="B15" s="305"/>
      <c r="C15" s="305" t="s">
        <v>573</v>
      </c>
      <c r="D15" s="305"/>
      <c r="E15" s="305"/>
      <c r="F15" s="305"/>
      <c r="G15" s="305"/>
    </row>
    <row r="16" spans="1:7" ht="15.75" x14ac:dyDescent="0.25">
      <c r="A16" s="307"/>
      <c r="B16" s="305"/>
      <c r="C16" s="308" t="s">
        <v>527</v>
      </c>
      <c r="D16" s="305"/>
      <c r="E16" s="305"/>
      <c r="F16" s="305"/>
      <c r="G16" s="305"/>
    </row>
    <row r="17" spans="1:7" ht="15.75" x14ac:dyDescent="0.25">
      <c r="A17" s="307"/>
      <c r="B17" s="305"/>
      <c r="C17" s="308" t="s">
        <v>528</v>
      </c>
      <c r="D17" s="305"/>
      <c r="E17" s="305"/>
      <c r="F17" s="305"/>
      <c r="G17" s="305"/>
    </row>
    <row r="18" spans="1:7" ht="15.75" x14ac:dyDescent="0.25">
      <c r="A18" s="307"/>
      <c r="B18" s="305"/>
      <c r="C18" s="308" t="s">
        <v>529</v>
      </c>
      <c r="D18" s="305"/>
      <c r="E18" s="305"/>
      <c r="F18" s="305"/>
      <c r="G18" s="305"/>
    </row>
    <row r="19" spans="1:7" ht="15.75" x14ac:dyDescent="0.25">
      <c r="A19" s="307">
        <v>3</v>
      </c>
      <c r="B19" s="305"/>
      <c r="C19" s="305" t="s">
        <v>530</v>
      </c>
      <c r="D19" s="305"/>
      <c r="E19" s="305"/>
      <c r="F19" s="305"/>
      <c r="G19" s="305"/>
    </row>
    <row r="20" spans="1:7" ht="15.75" x14ac:dyDescent="0.25">
      <c r="A20" s="307">
        <v>4</v>
      </c>
      <c r="B20" s="305"/>
      <c r="C20" s="305" t="s">
        <v>531</v>
      </c>
      <c r="D20" s="305"/>
      <c r="E20" s="305"/>
      <c r="F20" s="305"/>
      <c r="G20" s="305"/>
    </row>
    <row r="21" spans="1:7" ht="15.75" x14ac:dyDescent="0.25">
      <c r="A21" s="307"/>
      <c r="B21" s="305"/>
      <c r="C21" s="308" t="s">
        <v>26</v>
      </c>
      <c r="D21" s="305"/>
      <c r="E21" s="305"/>
      <c r="F21" s="305"/>
      <c r="G21" s="305"/>
    </row>
    <row r="22" spans="1:7" ht="15.75" x14ac:dyDescent="0.25">
      <c r="A22" s="307"/>
      <c r="B22" s="305"/>
      <c r="C22" s="308" t="s">
        <v>532</v>
      </c>
      <c r="D22" s="305"/>
      <c r="E22" s="305"/>
      <c r="F22" s="305"/>
      <c r="G22" s="305"/>
    </row>
    <row r="23" spans="1:7" ht="15.75" x14ac:dyDescent="0.25">
      <c r="A23" s="307">
        <v>5</v>
      </c>
      <c r="B23" s="305"/>
      <c r="C23" s="305" t="s">
        <v>533</v>
      </c>
      <c r="D23" s="305"/>
      <c r="E23" s="305"/>
      <c r="F23" s="305"/>
      <c r="G23" s="305"/>
    </row>
    <row r="24" spans="1:7" ht="15.75" x14ac:dyDescent="0.25">
      <c r="A24" s="307">
        <v>6</v>
      </c>
      <c r="B24" s="305"/>
      <c r="C24" s="305" t="s">
        <v>534</v>
      </c>
      <c r="D24" s="305"/>
      <c r="E24" s="305"/>
      <c r="F24" s="305"/>
      <c r="G24" s="305"/>
    </row>
    <row r="25" spans="1:7" ht="15.75" x14ac:dyDescent="0.25">
      <c r="A25" s="307"/>
      <c r="B25" s="305"/>
      <c r="C25" s="309" t="s">
        <v>535</v>
      </c>
      <c r="D25" s="305"/>
      <c r="E25" s="305"/>
      <c r="F25" s="305"/>
      <c r="G25" s="305"/>
    </row>
    <row r="26" spans="1:7" ht="15.75" x14ac:dyDescent="0.25">
      <c r="A26" s="307"/>
      <c r="B26" s="305"/>
      <c r="C26" s="309" t="s">
        <v>536</v>
      </c>
      <c r="D26" s="305"/>
      <c r="E26" s="305"/>
      <c r="F26" s="305"/>
      <c r="G26" s="305"/>
    </row>
    <row r="27" spans="1:7" ht="15.75" x14ac:dyDescent="0.25">
      <c r="A27" s="307">
        <v>7</v>
      </c>
      <c r="B27" s="305"/>
      <c r="C27" s="310" t="s">
        <v>537</v>
      </c>
      <c r="D27" s="305"/>
      <c r="E27" s="305"/>
      <c r="F27" s="305"/>
      <c r="G27" s="305"/>
    </row>
    <row r="28" spans="1:7" ht="15.75" x14ac:dyDescent="0.25">
      <c r="A28" s="307">
        <v>8</v>
      </c>
      <c r="B28" s="305"/>
      <c r="C28" s="305" t="s">
        <v>538</v>
      </c>
      <c r="D28" s="305"/>
      <c r="E28" s="305"/>
      <c r="F28" s="305"/>
      <c r="G28" s="305"/>
    </row>
    <row r="29" spans="1:7" ht="15.75" x14ac:dyDescent="0.25">
      <c r="A29" s="307"/>
      <c r="B29" s="305"/>
      <c r="C29" s="309" t="s">
        <v>539</v>
      </c>
      <c r="D29" s="305"/>
      <c r="E29" s="305"/>
      <c r="F29" s="305"/>
      <c r="G29" s="305"/>
    </row>
    <row r="30" spans="1:7" ht="15.75" x14ac:dyDescent="0.25">
      <c r="A30" s="307"/>
      <c r="B30" s="305"/>
      <c r="C30" s="309" t="s">
        <v>540</v>
      </c>
      <c r="D30" s="305"/>
      <c r="E30" s="305"/>
      <c r="F30" s="305"/>
      <c r="G30" s="305"/>
    </row>
    <row r="31" spans="1:7" ht="15.75" x14ac:dyDescent="0.25">
      <c r="A31" s="307">
        <v>9</v>
      </c>
      <c r="B31" s="305"/>
      <c r="C31" s="310" t="s">
        <v>541</v>
      </c>
      <c r="D31" s="305"/>
      <c r="E31" s="305"/>
      <c r="F31" s="305"/>
      <c r="G31" s="305"/>
    </row>
    <row r="32" spans="1:7" ht="15.75" x14ac:dyDescent="0.25">
      <c r="A32" s="307">
        <v>10</v>
      </c>
      <c r="B32" s="305"/>
      <c r="C32" s="305" t="s">
        <v>542</v>
      </c>
      <c r="D32" s="305"/>
      <c r="E32" s="305"/>
      <c r="F32" s="305"/>
      <c r="G32" s="305"/>
    </row>
    <row r="33" spans="1:7" ht="33" customHeight="1" x14ac:dyDescent="0.25">
      <c r="A33" s="307">
        <v>11</v>
      </c>
      <c r="B33" s="305"/>
      <c r="C33" s="310" t="s">
        <v>543</v>
      </c>
      <c r="D33" s="305"/>
      <c r="E33" s="305"/>
      <c r="F33" s="305"/>
      <c r="G33" s="305"/>
    </row>
    <row r="34" spans="1:7" ht="15.75" x14ac:dyDescent="0.25">
      <c r="A34" s="307">
        <v>12</v>
      </c>
      <c r="B34" s="305"/>
      <c r="C34" s="305" t="s">
        <v>544</v>
      </c>
      <c r="D34" s="305"/>
      <c r="E34" s="305"/>
      <c r="F34" s="305"/>
      <c r="G34" s="305"/>
    </row>
    <row r="35" spans="1:7" ht="15.75" x14ac:dyDescent="0.25">
      <c r="A35" s="305"/>
      <c r="B35" s="305"/>
      <c r="C35" s="306" t="s">
        <v>545</v>
      </c>
      <c r="D35" s="305"/>
      <c r="E35" s="305"/>
      <c r="F35" s="305"/>
      <c r="G35" s="305"/>
    </row>
    <row r="36" spans="1:7" ht="15.75" x14ac:dyDescent="0.25">
      <c r="A36" s="305"/>
      <c r="B36" s="304" t="s">
        <v>505</v>
      </c>
      <c r="C36" s="305"/>
      <c r="D36" s="305"/>
      <c r="E36" s="305"/>
      <c r="F36" s="305"/>
      <c r="G36" s="305"/>
    </row>
    <row r="37" spans="1:7" ht="15.75" x14ac:dyDescent="0.25">
      <c r="A37" s="307">
        <v>1</v>
      </c>
      <c r="B37" s="305"/>
      <c r="C37" s="310" t="s">
        <v>526</v>
      </c>
      <c r="D37" s="305"/>
      <c r="E37" s="305"/>
      <c r="F37" s="305"/>
      <c r="G37" s="305"/>
    </row>
    <row r="38" spans="1:7" ht="15.75" x14ac:dyDescent="0.25">
      <c r="A38" s="307">
        <v>2</v>
      </c>
      <c r="B38" s="305"/>
      <c r="C38" s="310" t="s">
        <v>527</v>
      </c>
      <c r="D38" s="305"/>
      <c r="E38" s="305"/>
      <c r="F38" s="305"/>
      <c r="G38" s="305"/>
    </row>
    <row r="39" spans="1:7" ht="15.75" x14ac:dyDescent="0.25">
      <c r="A39" s="307">
        <v>3</v>
      </c>
      <c r="B39" s="305"/>
      <c r="C39" s="310" t="s">
        <v>528</v>
      </c>
      <c r="D39" s="305"/>
      <c r="E39" s="305"/>
      <c r="F39" s="305"/>
      <c r="G39" s="305"/>
    </row>
    <row r="40" spans="1:7" ht="15.75" x14ac:dyDescent="0.25">
      <c r="A40" s="307">
        <v>4</v>
      </c>
      <c r="B40" s="305"/>
      <c r="C40" s="310" t="s">
        <v>529</v>
      </c>
      <c r="D40" s="305"/>
      <c r="E40" s="305"/>
      <c r="F40" s="305"/>
      <c r="G40" s="305"/>
    </row>
    <row r="41" spans="1:7" ht="15.75" x14ac:dyDescent="0.25">
      <c r="A41" s="307">
        <v>5</v>
      </c>
      <c r="B41" s="305"/>
      <c r="C41" s="310" t="s">
        <v>530</v>
      </c>
      <c r="D41" s="305"/>
      <c r="E41" s="305"/>
      <c r="F41" s="305"/>
      <c r="G41" s="305"/>
    </row>
    <row r="42" spans="1:7" ht="15.75" x14ac:dyDescent="0.25">
      <c r="A42" s="307">
        <v>6</v>
      </c>
      <c r="B42" s="305"/>
      <c r="C42" s="310" t="s">
        <v>546</v>
      </c>
      <c r="D42" s="305"/>
      <c r="E42" s="305"/>
      <c r="F42" s="305"/>
      <c r="G42" s="305"/>
    </row>
    <row r="43" spans="1:7" ht="15.75" x14ac:dyDescent="0.25">
      <c r="A43" s="307">
        <v>7</v>
      </c>
      <c r="B43" s="305"/>
      <c r="C43" s="310" t="s">
        <v>533</v>
      </c>
      <c r="D43" s="305"/>
      <c r="E43" s="305"/>
      <c r="F43" s="305"/>
      <c r="G43" s="305"/>
    </row>
    <row r="44" spans="1:7" ht="15.75" x14ac:dyDescent="0.25">
      <c r="A44" s="307">
        <v>8</v>
      </c>
      <c r="B44" s="305"/>
      <c r="C44" s="310" t="s">
        <v>535</v>
      </c>
      <c r="D44" s="305"/>
      <c r="E44" s="305"/>
      <c r="F44" s="305"/>
      <c r="G44" s="305"/>
    </row>
    <row r="45" spans="1:7" ht="15.75" x14ac:dyDescent="0.25">
      <c r="A45" s="307">
        <v>9</v>
      </c>
      <c r="B45" s="305"/>
      <c r="C45" s="310" t="s">
        <v>536</v>
      </c>
      <c r="D45" s="305"/>
      <c r="E45" s="305"/>
      <c r="F45" s="305"/>
      <c r="G45" s="305"/>
    </row>
    <row r="46" spans="1:7" ht="31.5" x14ac:dyDescent="0.25">
      <c r="A46" s="307">
        <v>10</v>
      </c>
      <c r="B46" s="305"/>
      <c r="C46" s="310" t="s">
        <v>547</v>
      </c>
      <c r="D46" s="305"/>
      <c r="E46" s="305"/>
      <c r="F46" s="305"/>
      <c r="G46" s="305"/>
    </row>
    <row r="47" spans="1:7" ht="15.75" x14ac:dyDescent="0.25">
      <c r="A47" s="307">
        <v>11</v>
      </c>
      <c r="B47" s="305"/>
      <c r="C47" s="310" t="s">
        <v>541</v>
      </c>
      <c r="D47" s="305"/>
      <c r="E47" s="305"/>
      <c r="F47" s="305"/>
      <c r="G47" s="305"/>
    </row>
    <row r="48" spans="1:7" ht="15.75" x14ac:dyDescent="0.25">
      <c r="A48" s="307">
        <v>12</v>
      </c>
      <c r="B48" s="305"/>
      <c r="C48" s="310" t="s">
        <v>548</v>
      </c>
      <c r="D48" s="305"/>
      <c r="E48" s="305"/>
      <c r="F48" s="305"/>
      <c r="G48" s="305"/>
    </row>
    <row r="49" spans="1:7" ht="15.75" x14ac:dyDescent="0.25">
      <c r="A49" s="307">
        <v>13</v>
      </c>
      <c r="B49" s="305"/>
      <c r="C49" s="310" t="s">
        <v>540</v>
      </c>
      <c r="D49" s="305"/>
      <c r="E49" s="305"/>
      <c r="F49" s="305"/>
      <c r="G49" s="305"/>
    </row>
    <row r="50" spans="1:7" ht="15.75" x14ac:dyDescent="0.25">
      <c r="A50" s="307">
        <v>14</v>
      </c>
      <c r="B50" s="305"/>
      <c r="C50" s="310" t="s">
        <v>539</v>
      </c>
      <c r="D50" s="305"/>
      <c r="E50" s="305"/>
      <c r="F50" s="305"/>
      <c r="G50" s="305"/>
    </row>
    <row r="51" spans="1:7" ht="15.75" x14ac:dyDescent="0.25">
      <c r="A51" s="307">
        <v>15</v>
      </c>
      <c r="B51" s="305"/>
      <c r="C51" s="310" t="s">
        <v>542</v>
      </c>
      <c r="D51" s="305"/>
      <c r="E51" s="305"/>
      <c r="F51" s="305"/>
      <c r="G51" s="305"/>
    </row>
    <row r="52" spans="1:7" ht="36" customHeight="1" x14ac:dyDescent="0.25">
      <c r="A52" s="307">
        <v>16</v>
      </c>
      <c r="B52" s="305"/>
      <c r="C52" s="310" t="s">
        <v>543</v>
      </c>
      <c r="D52" s="305"/>
      <c r="E52" s="305"/>
      <c r="F52" s="305"/>
      <c r="G52" s="305"/>
    </row>
    <row r="53" spans="1:7" ht="15.75" x14ac:dyDescent="0.25">
      <c r="A53" s="307">
        <v>17</v>
      </c>
      <c r="B53" s="305"/>
      <c r="C53" s="305" t="s">
        <v>544</v>
      </c>
      <c r="D53" s="305"/>
      <c r="E53" s="305"/>
      <c r="F53" s="305"/>
      <c r="G53" s="305"/>
    </row>
    <row r="54" spans="1:7" ht="15.75" x14ac:dyDescent="0.25">
      <c r="A54" s="305"/>
      <c r="B54" s="305"/>
      <c r="C54" s="306" t="s">
        <v>545</v>
      </c>
      <c r="D54" s="305"/>
      <c r="E54" s="305"/>
      <c r="F54" s="305"/>
      <c r="G54" s="305"/>
    </row>
    <row r="55" spans="1:7" ht="15.75" x14ac:dyDescent="0.25">
      <c r="A55" s="305"/>
      <c r="B55" s="305"/>
      <c r="C55" s="306" t="s">
        <v>549</v>
      </c>
      <c r="D55" s="305"/>
      <c r="E55" s="305"/>
      <c r="F55" s="305"/>
      <c r="G55" s="305"/>
    </row>
    <row r="56" spans="1:7" x14ac:dyDescent="0.25">
      <c r="A56" s="316" t="s">
        <v>572</v>
      </c>
    </row>
  </sheetData>
  <mergeCells count="1">
    <mergeCell ref="A1:G1"/>
  </mergeCells>
  <printOptions horizontalCentered="1"/>
  <pageMargins left="0.11811023622047245" right="0" top="0.15748031496062992" bottom="0.15748031496062992"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334E-9963-4EC9-862B-1742DFD086A5}">
  <dimension ref="A1:R27"/>
  <sheetViews>
    <sheetView topLeftCell="A12" workbookViewId="0">
      <selection activeCell="P19" sqref="P19"/>
    </sheetView>
  </sheetViews>
  <sheetFormatPr defaultRowHeight="15" x14ac:dyDescent="0.25"/>
  <cols>
    <col min="2" max="2" width="30" customWidth="1"/>
    <col min="12" max="12" width="13.140625" customWidth="1"/>
  </cols>
  <sheetData>
    <row r="1" spans="1:18" s="148" customFormat="1" ht="31.15" customHeight="1" x14ac:dyDescent="0.25">
      <c r="A1" s="364" t="s">
        <v>553</v>
      </c>
      <c r="B1" s="364"/>
      <c r="C1" s="364"/>
      <c r="D1" s="364"/>
      <c r="E1" s="364"/>
      <c r="F1" s="364"/>
      <c r="G1" s="364"/>
      <c r="H1" s="364"/>
      <c r="I1" s="364"/>
      <c r="J1" s="364"/>
      <c r="K1" s="364"/>
      <c r="L1" s="364"/>
      <c r="M1" s="364"/>
      <c r="N1" s="364"/>
      <c r="O1" s="364"/>
      <c r="P1" s="364"/>
      <c r="Q1" s="364"/>
      <c r="R1" s="364"/>
    </row>
    <row r="2" spans="1:18" s="148" customFormat="1" ht="24.75" customHeight="1" x14ac:dyDescent="0.25">
      <c r="A2" s="365"/>
      <c r="B2" s="365"/>
      <c r="C2" s="365"/>
      <c r="D2" s="365"/>
      <c r="E2" s="365"/>
      <c r="F2" s="365"/>
      <c r="G2" s="365"/>
      <c r="H2" s="365"/>
      <c r="I2" s="365"/>
      <c r="J2" s="365"/>
      <c r="K2" s="365"/>
      <c r="L2" s="365"/>
      <c r="M2" s="365"/>
      <c r="N2" s="365"/>
      <c r="O2" s="365"/>
      <c r="P2" s="365"/>
      <c r="Q2" s="365"/>
      <c r="R2" s="365"/>
    </row>
    <row r="3" spans="1:18" ht="15.75" x14ac:dyDescent="0.25">
      <c r="A3" s="366" t="s">
        <v>459</v>
      </c>
      <c r="B3" s="366"/>
      <c r="C3" s="366"/>
      <c r="D3" s="366"/>
      <c r="E3" s="285"/>
      <c r="F3" s="285"/>
      <c r="G3" s="285"/>
      <c r="H3" s="285"/>
      <c r="I3" s="256"/>
      <c r="J3" s="256"/>
      <c r="K3" s="256"/>
      <c r="L3" s="256"/>
    </row>
    <row r="4" spans="1:18" ht="31.5" customHeight="1" x14ac:dyDescent="0.25">
      <c r="A4" s="367" t="s">
        <v>0</v>
      </c>
      <c r="B4" s="367" t="s">
        <v>460</v>
      </c>
      <c r="C4" s="369" t="s">
        <v>410</v>
      </c>
      <c r="D4" s="369"/>
      <c r="E4" s="294"/>
      <c r="F4" s="294"/>
      <c r="G4" s="294"/>
      <c r="H4" s="294"/>
      <c r="I4" s="359"/>
      <c r="J4" s="359"/>
      <c r="K4" s="359"/>
      <c r="L4" s="359"/>
    </row>
    <row r="5" spans="1:18" ht="31.5" x14ac:dyDescent="0.25">
      <c r="A5" s="368"/>
      <c r="B5" s="368"/>
      <c r="C5" s="297" t="s">
        <v>450</v>
      </c>
      <c r="D5" s="297" t="s">
        <v>451</v>
      </c>
      <c r="E5" s="294"/>
      <c r="F5" s="294"/>
      <c r="G5" s="294"/>
      <c r="H5" s="294"/>
      <c r="I5" s="359"/>
      <c r="J5" s="359"/>
      <c r="K5" s="359"/>
      <c r="L5" s="359"/>
    </row>
    <row r="6" spans="1:18" ht="15.75" x14ac:dyDescent="0.25">
      <c r="A6" s="267">
        <v>1</v>
      </c>
      <c r="B6" s="268" t="s">
        <v>461</v>
      </c>
      <c r="C6" s="296"/>
      <c r="D6" s="296"/>
      <c r="E6" s="295"/>
      <c r="F6" s="295"/>
      <c r="G6" s="295"/>
      <c r="H6" s="295"/>
      <c r="I6" s="358"/>
      <c r="J6" s="358"/>
      <c r="K6" s="286"/>
      <c r="L6" s="286"/>
    </row>
    <row r="7" spans="1:18" ht="15.75" x14ac:dyDescent="0.25">
      <c r="A7" s="267">
        <v>2</v>
      </c>
      <c r="B7" s="268" t="s">
        <v>462</v>
      </c>
      <c r="C7" s="269"/>
      <c r="D7" s="269"/>
      <c r="E7" s="295"/>
      <c r="F7" s="295"/>
      <c r="G7" s="295"/>
      <c r="H7" s="295"/>
      <c r="I7" s="359"/>
      <c r="J7" s="359"/>
      <c r="K7" s="286"/>
      <c r="L7" s="286"/>
    </row>
    <row r="8" spans="1:18" ht="15.75" x14ac:dyDescent="0.25">
      <c r="A8" s="289">
        <v>3</v>
      </c>
      <c r="B8" s="268" t="s">
        <v>463</v>
      </c>
      <c r="C8" s="290"/>
      <c r="D8" s="290"/>
      <c r="E8" s="295"/>
      <c r="F8" s="295"/>
      <c r="G8" s="295"/>
      <c r="H8" s="295"/>
      <c r="I8" s="286"/>
      <c r="J8" s="286"/>
      <c r="K8" s="286"/>
      <c r="L8" s="286"/>
    </row>
    <row r="9" spans="1:18" ht="15.75" x14ac:dyDescent="0.25">
      <c r="A9" s="291">
        <v>3.1</v>
      </c>
      <c r="B9" s="298" t="s">
        <v>503</v>
      </c>
      <c r="C9" s="290"/>
      <c r="D9" s="290"/>
      <c r="E9" s="295"/>
      <c r="F9" s="295"/>
      <c r="G9" s="295"/>
      <c r="H9" s="295"/>
      <c r="I9" s="286"/>
      <c r="J9" s="286"/>
      <c r="K9" s="286"/>
      <c r="L9" s="286"/>
    </row>
    <row r="10" spans="1:18" ht="15.75" x14ac:dyDescent="0.25">
      <c r="A10" s="291">
        <v>3.2</v>
      </c>
      <c r="B10" s="298" t="s">
        <v>504</v>
      </c>
      <c r="C10" s="290"/>
      <c r="D10" s="290"/>
      <c r="E10" s="295"/>
      <c r="F10" s="295"/>
      <c r="G10" s="295"/>
      <c r="H10" s="295"/>
      <c r="I10" s="286"/>
      <c r="J10" s="286"/>
      <c r="K10" s="286"/>
      <c r="L10" s="286"/>
    </row>
    <row r="11" spans="1:18" ht="15.75" x14ac:dyDescent="0.25">
      <c r="A11" s="293">
        <v>3.3</v>
      </c>
      <c r="B11" s="292" t="s">
        <v>505</v>
      </c>
      <c r="C11" s="270"/>
      <c r="D11" s="270"/>
      <c r="E11" s="295"/>
      <c r="F11" s="295"/>
      <c r="G11" s="295"/>
      <c r="H11" s="295"/>
      <c r="I11" s="359"/>
      <c r="J11" s="359"/>
      <c r="K11" s="286"/>
      <c r="L11" s="286"/>
    </row>
    <row r="12" spans="1:18" ht="39.75" customHeight="1" thickBot="1" x14ac:dyDescent="0.3">
      <c r="A12" s="360" t="s">
        <v>464</v>
      </c>
      <c r="B12" s="360"/>
      <c r="C12" s="360"/>
      <c r="D12" s="360"/>
      <c r="E12" s="287"/>
      <c r="F12" s="287"/>
      <c r="G12" s="287"/>
      <c r="H12" s="287"/>
      <c r="I12" s="287"/>
      <c r="J12" s="287"/>
      <c r="K12" s="287"/>
      <c r="L12" s="287"/>
    </row>
    <row r="13" spans="1:18" ht="16.5" thickBot="1" x14ac:dyDescent="0.3">
      <c r="A13" s="361" t="s">
        <v>0</v>
      </c>
      <c r="B13" s="361" t="s">
        <v>465</v>
      </c>
      <c r="C13" s="355" t="s">
        <v>410</v>
      </c>
      <c r="D13" s="356"/>
      <c r="E13" s="356"/>
      <c r="F13" s="356"/>
      <c r="G13" s="356"/>
      <c r="H13" s="356"/>
      <c r="I13" s="356"/>
      <c r="J13" s="363"/>
      <c r="K13" s="351" t="s">
        <v>466</v>
      </c>
      <c r="L13" s="353" t="s">
        <v>467</v>
      </c>
    </row>
    <row r="14" spans="1:18" ht="16.5" thickBot="1" x14ac:dyDescent="0.3">
      <c r="A14" s="362"/>
      <c r="B14" s="362"/>
      <c r="C14" s="355" t="s">
        <v>450</v>
      </c>
      <c r="D14" s="356"/>
      <c r="E14" s="356"/>
      <c r="F14" s="357"/>
      <c r="G14" s="356" t="s">
        <v>451</v>
      </c>
      <c r="H14" s="356"/>
      <c r="I14" s="356"/>
      <c r="J14" s="357"/>
      <c r="K14" s="352"/>
      <c r="L14" s="354"/>
    </row>
    <row r="15" spans="1:18" ht="47.25" x14ac:dyDescent="0.25">
      <c r="A15" s="362"/>
      <c r="B15" s="362"/>
      <c r="C15" s="284" t="s">
        <v>19</v>
      </c>
      <c r="D15" s="284" t="s">
        <v>468</v>
      </c>
      <c r="E15" s="284" t="s">
        <v>469</v>
      </c>
      <c r="F15" s="284" t="s">
        <v>470</v>
      </c>
      <c r="G15" s="284" t="s">
        <v>19</v>
      </c>
      <c r="H15" s="284" t="s">
        <v>468</v>
      </c>
      <c r="I15" s="284" t="s">
        <v>469</v>
      </c>
      <c r="J15" s="284" t="s">
        <v>470</v>
      </c>
      <c r="K15" s="352"/>
      <c r="L15" s="354"/>
    </row>
    <row r="16" spans="1:18" ht="15.75" x14ac:dyDescent="0.25">
      <c r="A16" s="299" t="s">
        <v>428</v>
      </c>
      <c r="B16" s="299" t="s">
        <v>430</v>
      </c>
      <c r="C16" s="300" t="s">
        <v>506</v>
      </c>
      <c r="D16" s="300" t="s">
        <v>507</v>
      </c>
      <c r="E16" s="300" t="s">
        <v>508</v>
      </c>
      <c r="F16" s="300" t="s">
        <v>509</v>
      </c>
      <c r="G16" s="300" t="s">
        <v>510</v>
      </c>
      <c r="H16" s="300" t="s">
        <v>511</v>
      </c>
      <c r="I16" s="300" t="s">
        <v>512</v>
      </c>
      <c r="J16" s="300" t="s">
        <v>513</v>
      </c>
      <c r="K16" s="300" t="s">
        <v>514</v>
      </c>
      <c r="L16" s="300" t="s">
        <v>515</v>
      </c>
    </row>
    <row r="17" spans="1:12" ht="15.75" x14ac:dyDescent="0.25">
      <c r="A17" s="257">
        <v>1</v>
      </c>
      <c r="B17" s="258" t="s">
        <v>471</v>
      </c>
      <c r="C17" s="259">
        <v>0</v>
      </c>
      <c r="D17" s="259">
        <v>0</v>
      </c>
      <c r="E17" s="259">
        <v>0</v>
      </c>
      <c r="F17" s="259">
        <v>0</v>
      </c>
      <c r="G17" s="259">
        <v>0</v>
      </c>
      <c r="H17" s="259">
        <v>0</v>
      </c>
      <c r="I17" s="259">
        <v>0</v>
      </c>
      <c r="J17" s="259">
        <v>0</v>
      </c>
      <c r="K17" s="259">
        <v>0</v>
      </c>
      <c r="L17" s="259">
        <v>0</v>
      </c>
    </row>
    <row r="18" spans="1:12" ht="15.75" x14ac:dyDescent="0.25">
      <c r="A18" s="260" t="s">
        <v>472</v>
      </c>
      <c r="B18" s="261" t="s">
        <v>473</v>
      </c>
      <c r="C18" s="261"/>
      <c r="D18" s="261"/>
      <c r="E18" s="261"/>
      <c r="F18" s="261"/>
      <c r="G18" s="261"/>
      <c r="H18" s="261"/>
      <c r="I18" s="261"/>
      <c r="J18" s="261"/>
      <c r="K18" s="261"/>
      <c r="L18" s="261"/>
    </row>
    <row r="19" spans="1:12" ht="15.75" x14ac:dyDescent="0.25">
      <c r="A19" s="260" t="s">
        <v>472</v>
      </c>
      <c r="B19" s="261" t="s">
        <v>474</v>
      </c>
      <c r="C19" s="261"/>
      <c r="D19" s="261"/>
      <c r="E19" s="261"/>
      <c r="F19" s="261"/>
      <c r="G19" s="261"/>
      <c r="H19" s="261"/>
      <c r="I19" s="261"/>
      <c r="J19" s="261"/>
      <c r="K19" s="261"/>
      <c r="L19" s="261"/>
    </row>
    <row r="20" spans="1:12" ht="15.75" x14ac:dyDescent="0.25">
      <c r="A20" s="260" t="s">
        <v>472</v>
      </c>
      <c r="B20" s="261" t="s">
        <v>475</v>
      </c>
      <c r="C20" s="261"/>
      <c r="D20" s="261"/>
      <c r="E20" s="261"/>
      <c r="F20" s="261"/>
      <c r="G20" s="261"/>
      <c r="H20" s="261"/>
      <c r="I20" s="261"/>
      <c r="J20" s="261"/>
      <c r="K20" s="261"/>
      <c r="L20" s="261"/>
    </row>
    <row r="21" spans="1:12" ht="15.75" x14ac:dyDescent="0.25">
      <c r="A21" s="260" t="s">
        <v>476</v>
      </c>
      <c r="B21" s="261" t="s">
        <v>477</v>
      </c>
      <c r="C21" s="261"/>
      <c r="D21" s="261"/>
      <c r="E21" s="261"/>
      <c r="F21" s="261"/>
      <c r="G21" s="261"/>
      <c r="H21" s="261"/>
      <c r="I21" s="261"/>
      <c r="J21" s="261"/>
      <c r="K21" s="261"/>
      <c r="L21" s="261"/>
    </row>
    <row r="22" spans="1:12" ht="31.5" x14ac:dyDescent="0.25">
      <c r="A22" s="260" t="s">
        <v>478</v>
      </c>
      <c r="B22" s="261" t="s">
        <v>479</v>
      </c>
      <c r="C22" s="261"/>
      <c r="D22" s="261"/>
      <c r="E22" s="261"/>
      <c r="F22" s="261"/>
      <c r="G22" s="261"/>
      <c r="H22" s="261"/>
      <c r="I22" s="261"/>
      <c r="J22" s="261"/>
      <c r="K22" s="261"/>
      <c r="L22" s="261"/>
    </row>
    <row r="23" spans="1:12" ht="31.5" x14ac:dyDescent="0.25">
      <c r="A23" s="260" t="s">
        <v>480</v>
      </c>
      <c r="B23" s="261" t="s">
        <v>481</v>
      </c>
      <c r="C23" s="261"/>
      <c r="D23" s="261"/>
      <c r="E23" s="261"/>
      <c r="F23" s="261"/>
      <c r="G23" s="261"/>
      <c r="H23" s="261"/>
      <c r="I23" s="261"/>
      <c r="J23" s="261"/>
      <c r="K23" s="261"/>
      <c r="L23" s="261"/>
    </row>
    <row r="24" spans="1:12" ht="15.75" x14ac:dyDescent="0.25">
      <c r="A24" s="262">
        <v>2</v>
      </c>
      <c r="B24" s="263" t="s">
        <v>482</v>
      </c>
      <c r="C24" s="264">
        <v>0</v>
      </c>
      <c r="D24" s="264">
        <v>0</v>
      </c>
      <c r="E24" s="259">
        <v>0</v>
      </c>
      <c r="F24" s="259">
        <v>0</v>
      </c>
      <c r="G24" s="259">
        <v>0</v>
      </c>
      <c r="H24" s="259">
        <v>0</v>
      </c>
      <c r="I24" s="264">
        <v>0</v>
      </c>
      <c r="J24" s="264">
        <v>0</v>
      </c>
      <c r="K24" s="264">
        <v>0</v>
      </c>
      <c r="L24" s="264">
        <v>0</v>
      </c>
    </row>
    <row r="25" spans="1:12" ht="15.75" x14ac:dyDescent="0.25">
      <c r="A25" s="260" t="s">
        <v>483</v>
      </c>
      <c r="B25" s="261" t="s">
        <v>484</v>
      </c>
      <c r="C25" s="261"/>
      <c r="D25" s="261"/>
      <c r="E25" s="261"/>
      <c r="F25" s="261"/>
      <c r="G25" s="261"/>
      <c r="H25" s="261"/>
      <c r="I25" s="261"/>
      <c r="J25" s="261"/>
      <c r="K25" s="261"/>
      <c r="L25" s="261"/>
    </row>
    <row r="26" spans="1:12" ht="15.75" x14ac:dyDescent="0.25">
      <c r="A26" s="260" t="s">
        <v>483</v>
      </c>
      <c r="B26" s="261" t="s">
        <v>485</v>
      </c>
      <c r="C26" s="261"/>
      <c r="D26" s="261"/>
      <c r="E26" s="261"/>
      <c r="F26" s="261"/>
      <c r="G26" s="261"/>
      <c r="H26" s="261"/>
      <c r="I26" s="261"/>
      <c r="J26" s="261"/>
      <c r="K26" s="261"/>
      <c r="L26" s="261"/>
    </row>
    <row r="27" spans="1:12" ht="31.5" x14ac:dyDescent="0.25">
      <c r="A27" s="265" t="s">
        <v>483</v>
      </c>
      <c r="B27" s="266" t="s">
        <v>486</v>
      </c>
      <c r="C27" s="266"/>
      <c r="D27" s="266"/>
      <c r="E27" s="266"/>
      <c r="F27" s="266"/>
      <c r="G27" s="266"/>
      <c r="H27" s="266"/>
      <c r="I27" s="266"/>
      <c r="J27" s="266"/>
      <c r="K27" s="266"/>
      <c r="L27" s="266"/>
    </row>
  </sheetData>
  <mergeCells count="21">
    <mergeCell ref="A1:R1"/>
    <mergeCell ref="A2:R2"/>
    <mergeCell ref="A3:D3"/>
    <mergeCell ref="A4:A5"/>
    <mergeCell ref="B4:B5"/>
    <mergeCell ref="C4:D4"/>
    <mergeCell ref="I4:I5"/>
    <mergeCell ref="J4:J5"/>
    <mergeCell ref="K4:K5"/>
    <mergeCell ref="L4:L5"/>
    <mergeCell ref="K13:K15"/>
    <mergeCell ref="L13:L15"/>
    <mergeCell ref="C14:F14"/>
    <mergeCell ref="G14:J14"/>
    <mergeCell ref="I6:J6"/>
    <mergeCell ref="I7:J7"/>
    <mergeCell ref="I11:J11"/>
    <mergeCell ref="A12:D12"/>
    <mergeCell ref="A13:A15"/>
    <mergeCell ref="B13:B15"/>
    <mergeCell ref="C13:J13"/>
  </mergeCells>
  <pageMargins left="0.11811023622047245" right="0.11811023622047245" top="0.15748031496062992" bottom="0.15748031496062992" header="0.11811023622047245" footer="0.1181102362204724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452B-50BD-4B8E-AA71-95C5532829F6}">
  <dimension ref="A1:O13"/>
  <sheetViews>
    <sheetView workbookViewId="0">
      <selection activeCell="I9" sqref="I9"/>
    </sheetView>
  </sheetViews>
  <sheetFormatPr defaultRowHeight="15" x14ac:dyDescent="0.25"/>
  <cols>
    <col min="2" max="2" width="45.140625" customWidth="1"/>
    <col min="3" max="3" width="19" customWidth="1"/>
    <col min="4" max="4" width="17.85546875" customWidth="1"/>
    <col min="5" max="5" width="16.42578125" customWidth="1"/>
    <col min="6" max="6" width="19" customWidth="1"/>
  </cols>
  <sheetData>
    <row r="1" spans="1:15" s="148" customFormat="1" ht="48" customHeight="1" x14ac:dyDescent="0.25">
      <c r="A1" s="370" t="s">
        <v>552</v>
      </c>
      <c r="B1" s="370"/>
      <c r="C1" s="370"/>
      <c r="D1" s="370"/>
      <c r="E1" s="370"/>
      <c r="F1" s="370"/>
      <c r="G1" s="255"/>
      <c r="H1" s="255"/>
      <c r="I1" s="255"/>
      <c r="J1" s="255"/>
      <c r="K1" s="255"/>
      <c r="L1" s="255"/>
      <c r="M1" s="255"/>
      <c r="N1" s="255"/>
      <c r="O1" s="255"/>
    </row>
    <row r="2" spans="1:15" s="148" customFormat="1" ht="24.75" customHeight="1" x14ac:dyDescent="0.25">
      <c r="A2" s="371"/>
      <c r="B2" s="371"/>
      <c r="C2" s="371"/>
      <c r="D2" s="371"/>
      <c r="E2" s="371"/>
      <c r="F2" s="371"/>
      <c r="G2" s="371"/>
      <c r="H2" s="371"/>
      <c r="I2" s="371"/>
      <c r="J2" s="371"/>
      <c r="K2" s="371"/>
      <c r="L2" s="371"/>
      <c r="M2" s="371"/>
      <c r="N2" s="371"/>
      <c r="O2" s="371"/>
    </row>
    <row r="4" spans="1:15" ht="48" customHeight="1" x14ac:dyDescent="0.25">
      <c r="A4" s="372" t="s">
        <v>0</v>
      </c>
      <c r="B4" s="372" t="s">
        <v>487</v>
      </c>
      <c r="C4" s="373" t="s">
        <v>488</v>
      </c>
      <c r="D4" s="374"/>
      <c r="E4" s="375" t="s">
        <v>489</v>
      </c>
      <c r="F4" s="375"/>
    </row>
    <row r="5" spans="1:15" ht="16.5" x14ac:dyDescent="0.25">
      <c r="A5" s="372"/>
      <c r="B5" s="372"/>
      <c r="C5" s="376" t="s">
        <v>450</v>
      </c>
      <c r="D5" s="379" t="s">
        <v>451</v>
      </c>
      <c r="E5" s="375" t="s">
        <v>490</v>
      </c>
      <c r="F5" s="375"/>
    </row>
    <row r="6" spans="1:15" ht="16.5" x14ac:dyDescent="0.25">
      <c r="A6" s="372"/>
      <c r="B6" s="372"/>
      <c r="C6" s="377"/>
      <c r="D6" s="380"/>
      <c r="E6" s="375" t="s">
        <v>410</v>
      </c>
      <c r="F6" s="288" t="s">
        <v>491</v>
      </c>
    </row>
    <row r="7" spans="1:15" ht="16.5" x14ac:dyDescent="0.25">
      <c r="A7" s="372"/>
      <c r="B7" s="372"/>
      <c r="C7" s="378"/>
      <c r="D7" s="381"/>
      <c r="E7" s="375"/>
      <c r="F7" s="288" t="s">
        <v>492</v>
      </c>
    </row>
    <row r="8" spans="1:15" ht="29.25" customHeight="1" x14ac:dyDescent="0.25">
      <c r="A8" s="278">
        <v>1</v>
      </c>
      <c r="B8" s="279" t="s">
        <v>493</v>
      </c>
      <c r="C8" s="280">
        <v>0</v>
      </c>
      <c r="D8" s="280">
        <v>0</v>
      </c>
      <c r="E8" s="281">
        <v>0</v>
      </c>
      <c r="F8" s="281">
        <v>0</v>
      </c>
    </row>
    <row r="9" spans="1:15" ht="29.25" customHeight="1" x14ac:dyDescent="0.25">
      <c r="A9" s="273">
        <v>2</v>
      </c>
      <c r="B9" s="274" t="s">
        <v>494</v>
      </c>
      <c r="C9" s="282">
        <v>0</v>
      </c>
      <c r="D9" s="282">
        <v>0</v>
      </c>
      <c r="E9" s="271"/>
      <c r="F9" s="271"/>
    </row>
    <row r="10" spans="1:15" ht="29.25" customHeight="1" x14ac:dyDescent="0.25">
      <c r="A10" s="273">
        <v>3</v>
      </c>
      <c r="B10" s="274" t="s">
        <v>495</v>
      </c>
      <c r="C10" s="282">
        <v>0</v>
      </c>
      <c r="D10" s="282">
        <v>0</v>
      </c>
      <c r="E10" s="271"/>
      <c r="F10" s="271"/>
    </row>
    <row r="11" spans="1:15" ht="29.25" customHeight="1" x14ac:dyDescent="0.25">
      <c r="A11" s="273">
        <v>4</v>
      </c>
      <c r="B11" s="274" t="s">
        <v>496</v>
      </c>
      <c r="C11" s="282">
        <v>0</v>
      </c>
      <c r="D11" s="282">
        <v>0</v>
      </c>
      <c r="E11" s="272"/>
      <c r="F11" s="272"/>
    </row>
    <row r="12" spans="1:15" ht="29.25" customHeight="1" x14ac:dyDescent="0.25">
      <c r="A12" s="273">
        <v>5</v>
      </c>
      <c r="B12" s="274" t="s">
        <v>501</v>
      </c>
      <c r="C12" s="282">
        <v>0</v>
      </c>
      <c r="D12" s="282">
        <v>0</v>
      </c>
      <c r="E12" s="273"/>
      <c r="F12" s="273"/>
    </row>
    <row r="13" spans="1:15" ht="29.25" customHeight="1" x14ac:dyDescent="0.25">
      <c r="A13" s="275">
        <v>6</v>
      </c>
      <c r="B13" s="276" t="s">
        <v>502</v>
      </c>
      <c r="C13" s="283">
        <v>0</v>
      </c>
      <c r="D13" s="283">
        <v>0</v>
      </c>
      <c r="E13" s="275"/>
      <c r="F13" s="275"/>
    </row>
  </sheetData>
  <mergeCells count="12">
    <mergeCell ref="A1:F1"/>
    <mergeCell ref="A2:F2"/>
    <mergeCell ref="G2:K2"/>
    <mergeCell ref="L2:O2"/>
    <mergeCell ref="A4:A7"/>
    <mergeCell ref="B4:B7"/>
    <mergeCell ref="C4:D4"/>
    <mergeCell ref="E4:F4"/>
    <mergeCell ref="C5:C7"/>
    <mergeCell ref="D5:D7"/>
    <mergeCell ref="E5:F5"/>
    <mergeCell ref="E6:E7"/>
  </mergeCells>
  <pageMargins left="0.11811023622047245" right="0.11811023622047245" top="0.15748031496062992" bottom="0.15748031496062992" header="0.11811023622047245" footer="0.1968503937007874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FF00"/>
  </sheetPr>
  <dimension ref="A1:AL24"/>
  <sheetViews>
    <sheetView showZeros="0" showWhiteSpace="0" zoomScale="55" zoomScaleNormal="55" zoomScalePageLayoutView="93" workbookViewId="0">
      <selection activeCell="AA7" sqref="AA7:AL7"/>
    </sheetView>
  </sheetViews>
  <sheetFormatPr defaultColWidth="9.140625" defaultRowHeight="16.5" x14ac:dyDescent="0.25"/>
  <cols>
    <col min="1" max="1" width="5" style="151" customWidth="1"/>
    <col min="2" max="2" width="20.85546875" style="152" customWidth="1"/>
    <col min="3" max="8" width="10.85546875" style="152" customWidth="1"/>
    <col min="9" max="12" width="10.85546875" style="153" customWidth="1"/>
    <col min="13" max="13" width="10.85546875" style="154" customWidth="1"/>
    <col min="14" max="14" width="10.85546875" style="153" customWidth="1"/>
    <col min="15" max="20" width="9.85546875" style="152" customWidth="1"/>
    <col min="21" max="24" width="10.140625" style="153" customWidth="1"/>
    <col min="25" max="25" width="10.140625" style="154" customWidth="1"/>
    <col min="26" max="26" width="10.140625" style="153" customWidth="1"/>
    <col min="27" max="32" width="9.85546875" style="152" customWidth="1"/>
    <col min="33" max="36" width="10.140625" style="153" customWidth="1"/>
    <col min="37" max="37" width="10.140625" style="154" customWidth="1"/>
    <col min="38" max="38" width="10.140625" style="153" customWidth="1"/>
    <col min="39" max="16384" width="9.140625" style="148"/>
  </cols>
  <sheetData>
    <row r="1" spans="1:38" ht="18.75" customHeight="1" x14ac:dyDescent="0.25">
      <c r="A1" s="394" t="s">
        <v>452</v>
      </c>
      <c r="B1" s="394"/>
      <c r="C1" s="255"/>
      <c r="D1" s="255"/>
      <c r="E1" s="255"/>
      <c r="F1" s="255"/>
      <c r="G1" s="255"/>
      <c r="H1" s="255"/>
      <c r="I1" s="255"/>
      <c r="J1" s="255"/>
      <c r="K1" s="255"/>
      <c r="L1" s="255"/>
      <c r="M1" s="255"/>
      <c r="N1" s="255"/>
      <c r="O1" s="148"/>
      <c r="P1" s="148"/>
      <c r="Q1" s="148"/>
      <c r="R1" s="148"/>
      <c r="S1" s="148"/>
      <c r="T1" s="148"/>
      <c r="U1" s="148"/>
      <c r="V1" s="148"/>
      <c r="W1" s="148"/>
      <c r="X1" s="148"/>
      <c r="Y1" s="148"/>
      <c r="Z1" s="148"/>
      <c r="AA1" s="148"/>
      <c r="AB1" s="148"/>
      <c r="AC1" s="148"/>
      <c r="AD1" s="148"/>
      <c r="AE1" s="148"/>
      <c r="AF1" s="148"/>
      <c r="AG1" s="148"/>
      <c r="AH1" s="148"/>
      <c r="AI1" s="148"/>
      <c r="AJ1" s="148"/>
      <c r="AK1" s="148"/>
      <c r="AL1" s="148"/>
    </row>
    <row r="2" spans="1:38" ht="22.5" customHeight="1" x14ac:dyDescent="0.25">
      <c r="A2" s="255"/>
      <c r="B2" s="255"/>
      <c r="C2" s="255"/>
      <c r="D2" s="255"/>
      <c r="E2" s="255"/>
      <c r="F2" s="255"/>
      <c r="G2" s="255"/>
      <c r="H2" s="255"/>
      <c r="I2" s="255"/>
      <c r="J2" s="255"/>
      <c r="K2" s="255"/>
      <c r="L2" s="255"/>
      <c r="M2" s="255"/>
      <c r="N2" s="255"/>
      <c r="O2" s="148"/>
      <c r="P2" s="148"/>
      <c r="Q2" s="148"/>
      <c r="R2" s="148"/>
      <c r="S2" s="148"/>
      <c r="T2" s="148"/>
      <c r="U2" s="148"/>
      <c r="V2" s="148"/>
      <c r="W2" s="370"/>
      <c r="X2" s="370"/>
      <c r="Y2" s="370"/>
      <c r="Z2" s="370"/>
      <c r="AA2" s="148"/>
      <c r="AB2" s="148"/>
      <c r="AC2" s="148"/>
      <c r="AD2" s="148"/>
      <c r="AE2" s="148"/>
      <c r="AF2" s="148"/>
      <c r="AG2" s="148"/>
      <c r="AH2" s="148"/>
      <c r="AI2" s="370"/>
      <c r="AJ2" s="370"/>
      <c r="AK2" s="370"/>
      <c r="AL2" s="370"/>
    </row>
    <row r="3" spans="1:38" ht="48" customHeight="1" x14ac:dyDescent="0.25">
      <c r="A3" s="370" t="s">
        <v>551</v>
      </c>
      <c r="B3" s="370"/>
      <c r="C3" s="370"/>
      <c r="D3" s="370"/>
      <c r="E3" s="370"/>
      <c r="F3" s="370"/>
      <c r="G3" s="370"/>
      <c r="H3" s="370"/>
      <c r="I3" s="370"/>
      <c r="J3" s="370"/>
      <c r="K3" s="370"/>
      <c r="L3" s="370"/>
      <c r="M3" s="370"/>
      <c r="N3" s="370"/>
      <c r="O3" s="148"/>
      <c r="P3" s="148"/>
      <c r="Q3" s="148"/>
      <c r="R3" s="148"/>
      <c r="S3" s="148"/>
      <c r="T3" s="148"/>
      <c r="U3" s="148"/>
      <c r="V3" s="148"/>
      <c r="W3" s="148"/>
      <c r="X3" s="148"/>
      <c r="Y3" s="148"/>
      <c r="Z3" s="148"/>
      <c r="AA3" s="148"/>
      <c r="AB3" s="148"/>
      <c r="AC3" s="148"/>
      <c r="AD3" s="148"/>
      <c r="AE3" s="148"/>
      <c r="AF3" s="148"/>
      <c r="AG3" s="148"/>
      <c r="AH3" s="148"/>
      <c r="AI3" s="148"/>
      <c r="AJ3" s="148"/>
      <c r="AK3" s="148"/>
      <c r="AL3" s="148"/>
    </row>
    <row r="4" spans="1:38" ht="24.75" customHeight="1" x14ac:dyDescent="0.25">
      <c r="A4" s="365"/>
      <c r="B4" s="365"/>
      <c r="C4" s="365"/>
      <c r="D4" s="365"/>
      <c r="E4" s="365"/>
      <c r="F4" s="365"/>
      <c r="G4" s="365"/>
      <c r="H4" s="365"/>
      <c r="I4" s="365"/>
      <c r="J4" s="365"/>
      <c r="K4" s="365"/>
      <c r="L4" s="365"/>
      <c r="M4" s="365"/>
      <c r="N4" s="365"/>
      <c r="O4" s="148"/>
      <c r="P4" s="148"/>
      <c r="Q4" s="148"/>
      <c r="R4" s="148"/>
      <c r="S4" s="148"/>
      <c r="T4" s="148"/>
      <c r="U4" s="148"/>
      <c r="V4" s="148"/>
      <c r="W4" s="148"/>
      <c r="X4" s="148"/>
      <c r="Y4" s="148"/>
      <c r="Z4" s="148"/>
      <c r="AA4" s="148"/>
      <c r="AB4" s="148"/>
      <c r="AC4" s="148"/>
      <c r="AD4" s="148"/>
      <c r="AE4" s="148"/>
      <c r="AF4" s="148"/>
      <c r="AG4" s="148"/>
      <c r="AH4" s="148"/>
      <c r="AI4" s="148"/>
      <c r="AJ4" s="148"/>
      <c r="AK4" s="148"/>
      <c r="AL4" s="148"/>
    </row>
    <row r="5" spans="1:38" ht="16.5" customHeight="1" x14ac:dyDescent="0.25">
      <c r="A5" s="178"/>
      <c r="B5" s="178"/>
      <c r="C5" s="178"/>
      <c r="D5" s="178"/>
      <c r="E5" s="178"/>
      <c r="F5" s="178"/>
      <c r="G5" s="178"/>
      <c r="H5" s="179"/>
      <c r="I5" s="178"/>
      <c r="J5" s="178"/>
      <c r="K5" s="178"/>
      <c r="L5" s="178"/>
      <c r="M5" s="178"/>
      <c r="N5" s="178"/>
      <c r="O5" s="178"/>
      <c r="P5" s="178"/>
      <c r="Q5" s="178"/>
      <c r="R5" s="178"/>
      <c r="S5" s="178"/>
      <c r="T5" s="179"/>
      <c r="U5" s="178"/>
      <c r="V5" s="178"/>
      <c r="W5" s="178"/>
      <c r="X5" s="178"/>
      <c r="Y5" s="178"/>
      <c r="Z5" s="178"/>
      <c r="AA5" s="178"/>
      <c r="AB5" s="178"/>
      <c r="AC5" s="178"/>
      <c r="AD5" s="178"/>
      <c r="AE5" s="178"/>
      <c r="AF5" s="179"/>
      <c r="AG5" s="178"/>
      <c r="AH5" s="178"/>
      <c r="AI5" s="178"/>
      <c r="AJ5" s="178"/>
      <c r="AK5" s="178"/>
      <c r="AL5" s="178"/>
    </row>
    <row r="6" spans="1:38" ht="18" customHeight="1" x14ac:dyDescent="0.25">
      <c r="A6" s="389" t="s">
        <v>373</v>
      </c>
      <c r="B6" s="389"/>
      <c r="C6" s="389"/>
      <c r="D6" s="389"/>
      <c r="E6" s="389"/>
      <c r="F6" s="389"/>
      <c r="G6" s="389"/>
      <c r="H6" s="389"/>
      <c r="I6" s="389"/>
      <c r="J6" s="389"/>
      <c r="K6" s="389"/>
      <c r="L6" s="389"/>
      <c r="M6" s="389"/>
      <c r="N6" s="389"/>
      <c r="O6" s="148"/>
      <c r="P6" s="148"/>
      <c r="Q6" s="148"/>
      <c r="R6" s="148"/>
      <c r="S6" s="148"/>
      <c r="T6" s="148"/>
      <c r="U6" s="148"/>
      <c r="V6" s="148"/>
      <c r="W6" s="148"/>
      <c r="X6" s="148"/>
      <c r="Y6" s="148"/>
      <c r="Z6" s="148"/>
      <c r="AA6" s="148"/>
      <c r="AB6" s="148"/>
      <c r="AC6" s="148"/>
      <c r="AD6" s="148"/>
      <c r="AE6" s="148"/>
      <c r="AF6" s="148"/>
      <c r="AG6" s="148"/>
      <c r="AH6" s="148"/>
      <c r="AI6" s="148"/>
      <c r="AJ6" s="148"/>
      <c r="AK6" s="148"/>
      <c r="AL6" s="148"/>
    </row>
    <row r="7" spans="1:38" s="149" customFormat="1" ht="28.5" customHeight="1" x14ac:dyDescent="0.25">
      <c r="A7" s="393" t="s">
        <v>0</v>
      </c>
      <c r="B7" s="393" t="s">
        <v>458</v>
      </c>
      <c r="C7" s="390" t="s">
        <v>450</v>
      </c>
      <c r="D7" s="391"/>
      <c r="E7" s="391"/>
      <c r="F7" s="391"/>
      <c r="G7" s="391"/>
      <c r="H7" s="391"/>
      <c r="I7" s="391"/>
      <c r="J7" s="391"/>
      <c r="K7" s="391"/>
      <c r="L7" s="391"/>
      <c r="M7" s="391"/>
      <c r="N7" s="392"/>
      <c r="O7" s="386" t="s">
        <v>451</v>
      </c>
      <c r="P7" s="387"/>
      <c r="Q7" s="387"/>
      <c r="R7" s="387"/>
      <c r="S7" s="387"/>
      <c r="T7" s="387"/>
      <c r="U7" s="387"/>
      <c r="V7" s="387"/>
      <c r="W7" s="387"/>
      <c r="X7" s="387"/>
      <c r="Y7" s="387"/>
      <c r="Z7" s="388"/>
      <c r="AA7" s="386" t="s">
        <v>590</v>
      </c>
      <c r="AB7" s="387"/>
      <c r="AC7" s="387"/>
      <c r="AD7" s="387"/>
      <c r="AE7" s="387"/>
      <c r="AF7" s="387"/>
      <c r="AG7" s="387"/>
      <c r="AH7" s="387"/>
      <c r="AI7" s="387"/>
      <c r="AJ7" s="387"/>
      <c r="AK7" s="387"/>
      <c r="AL7" s="388"/>
    </row>
    <row r="8" spans="1:38" s="149" customFormat="1" ht="28.5" customHeight="1" x14ac:dyDescent="0.25">
      <c r="A8" s="393"/>
      <c r="B8" s="393"/>
      <c r="C8" s="382" t="s">
        <v>381</v>
      </c>
      <c r="D8" s="382"/>
      <c r="E8" s="382"/>
      <c r="F8" s="382"/>
      <c r="G8" s="382"/>
      <c r="H8" s="382"/>
      <c r="I8" s="382" t="s">
        <v>382</v>
      </c>
      <c r="J8" s="382"/>
      <c r="K8" s="382"/>
      <c r="L8" s="382"/>
      <c r="M8" s="382"/>
      <c r="N8" s="382"/>
      <c r="O8" s="382" t="s">
        <v>381</v>
      </c>
      <c r="P8" s="382"/>
      <c r="Q8" s="382"/>
      <c r="R8" s="382"/>
      <c r="S8" s="382"/>
      <c r="T8" s="382"/>
      <c r="U8" s="382" t="s">
        <v>382</v>
      </c>
      <c r="V8" s="382"/>
      <c r="W8" s="382"/>
      <c r="X8" s="382"/>
      <c r="Y8" s="382"/>
      <c r="Z8" s="382"/>
      <c r="AA8" s="382" t="s">
        <v>381</v>
      </c>
      <c r="AB8" s="382"/>
      <c r="AC8" s="382"/>
      <c r="AD8" s="382"/>
      <c r="AE8" s="382"/>
      <c r="AF8" s="382"/>
      <c r="AG8" s="382" t="s">
        <v>382</v>
      </c>
      <c r="AH8" s="382"/>
      <c r="AI8" s="382"/>
      <c r="AJ8" s="382"/>
      <c r="AK8" s="382"/>
      <c r="AL8" s="382"/>
    </row>
    <row r="9" spans="1:38" s="149" customFormat="1" ht="22.5" customHeight="1" x14ac:dyDescent="0.25">
      <c r="A9" s="393"/>
      <c r="B9" s="393"/>
      <c r="C9" s="382" t="s">
        <v>386</v>
      </c>
      <c r="D9" s="382" t="s">
        <v>383</v>
      </c>
      <c r="E9" s="382" t="s">
        <v>384</v>
      </c>
      <c r="F9" s="383" t="s">
        <v>456</v>
      </c>
      <c r="G9" s="383" t="s">
        <v>457</v>
      </c>
      <c r="H9" s="382" t="s">
        <v>385</v>
      </c>
      <c r="I9" s="382" t="s">
        <v>386</v>
      </c>
      <c r="J9" s="382" t="s">
        <v>383</v>
      </c>
      <c r="K9" s="382" t="s">
        <v>384</v>
      </c>
      <c r="L9" s="383" t="s">
        <v>456</v>
      </c>
      <c r="M9" s="383" t="s">
        <v>457</v>
      </c>
      <c r="N9" s="382" t="s">
        <v>385</v>
      </c>
      <c r="O9" s="382" t="s">
        <v>386</v>
      </c>
      <c r="P9" s="382" t="s">
        <v>383</v>
      </c>
      <c r="Q9" s="382" t="s">
        <v>384</v>
      </c>
      <c r="R9" s="383" t="s">
        <v>456</v>
      </c>
      <c r="S9" s="383" t="s">
        <v>457</v>
      </c>
      <c r="T9" s="382" t="s">
        <v>385</v>
      </c>
      <c r="U9" s="382" t="s">
        <v>386</v>
      </c>
      <c r="V9" s="382" t="s">
        <v>383</v>
      </c>
      <c r="W9" s="382" t="s">
        <v>384</v>
      </c>
      <c r="X9" s="383" t="s">
        <v>456</v>
      </c>
      <c r="Y9" s="383" t="s">
        <v>457</v>
      </c>
      <c r="Z9" s="382" t="s">
        <v>385</v>
      </c>
      <c r="AA9" s="382" t="s">
        <v>386</v>
      </c>
      <c r="AB9" s="382" t="s">
        <v>383</v>
      </c>
      <c r="AC9" s="382" t="s">
        <v>384</v>
      </c>
      <c r="AD9" s="383" t="s">
        <v>456</v>
      </c>
      <c r="AE9" s="383" t="s">
        <v>457</v>
      </c>
      <c r="AF9" s="382" t="s">
        <v>385</v>
      </c>
      <c r="AG9" s="382" t="s">
        <v>386</v>
      </c>
      <c r="AH9" s="382" t="s">
        <v>383</v>
      </c>
      <c r="AI9" s="382" t="s">
        <v>384</v>
      </c>
      <c r="AJ9" s="383" t="s">
        <v>456</v>
      </c>
      <c r="AK9" s="383" t="s">
        <v>457</v>
      </c>
      <c r="AL9" s="382" t="s">
        <v>385</v>
      </c>
    </row>
    <row r="10" spans="1:38" s="149" customFormat="1" ht="20.25" customHeight="1" x14ac:dyDescent="0.25">
      <c r="A10" s="393"/>
      <c r="B10" s="393"/>
      <c r="C10" s="382"/>
      <c r="D10" s="382"/>
      <c r="E10" s="382"/>
      <c r="F10" s="384"/>
      <c r="G10" s="384"/>
      <c r="H10" s="382"/>
      <c r="I10" s="382"/>
      <c r="J10" s="382"/>
      <c r="K10" s="382"/>
      <c r="L10" s="384"/>
      <c r="M10" s="384"/>
      <c r="N10" s="382"/>
      <c r="O10" s="382"/>
      <c r="P10" s="382"/>
      <c r="Q10" s="382"/>
      <c r="R10" s="384"/>
      <c r="S10" s="384"/>
      <c r="T10" s="382"/>
      <c r="U10" s="382"/>
      <c r="V10" s="382"/>
      <c r="W10" s="382"/>
      <c r="X10" s="384"/>
      <c r="Y10" s="384"/>
      <c r="Z10" s="382"/>
      <c r="AA10" s="382"/>
      <c r="AB10" s="382"/>
      <c r="AC10" s="382"/>
      <c r="AD10" s="384"/>
      <c r="AE10" s="384"/>
      <c r="AF10" s="382"/>
      <c r="AG10" s="382"/>
      <c r="AH10" s="382"/>
      <c r="AI10" s="382"/>
      <c r="AJ10" s="384"/>
      <c r="AK10" s="384"/>
      <c r="AL10" s="382"/>
    </row>
    <row r="11" spans="1:38" s="149" customFormat="1" ht="13.5" customHeight="1" x14ac:dyDescent="0.25">
      <c r="A11" s="393"/>
      <c r="B11" s="393"/>
      <c r="C11" s="382"/>
      <c r="D11" s="382"/>
      <c r="E11" s="382"/>
      <c r="F11" s="384"/>
      <c r="G11" s="384"/>
      <c r="H11" s="382"/>
      <c r="I11" s="382"/>
      <c r="J11" s="382"/>
      <c r="K11" s="382"/>
      <c r="L11" s="384"/>
      <c r="M11" s="384"/>
      <c r="N11" s="382"/>
      <c r="O11" s="382"/>
      <c r="P11" s="382"/>
      <c r="Q11" s="382"/>
      <c r="R11" s="384"/>
      <c r="S11" s="384"/>
      <c r="T11" s="382"/>
      <c r="U11" s="382"/>
      <c r="V11" s="382"/>
      <c r="W11" s="382"/>
      <c r="X11" s="384"/>
      <c r="Y11" s="384"/>
      <c r="Z11" s="382"/>
      <c r="AA11" s="382"/>
      <c r="AB11" s="382"/>
      <c r="AC11" s="382"/>
      <c r="AD11" s="384"/>
      <c r="AE11" s="384"/>
      <c r="AF11" s="382"/>
      <c r="AG11" s="382"/>
      <c r="AH11" s="382"/>
      <c r="AI11" s="382"/>
      <c r="AJ11" s="384"/>
      <c r="AK11" s="384"/>
      <c r="AL11" s="382"/>
    </row>
    <row r="12" spans="1:38" s="149" customFormat="1" ht="30.75" customHeight="1" x14ac:dyDescent="0.25">
      <c r="A12" s="393"/>
      <c r="B12" s="393"/>
      <c r="C12" s="382"/>
      <c r="D12" s="382"/>
      <c r="E12" s="382"/>
      <c r="F12" s="385"/>
      <c r="G12" s="385"/>
      <c r="H12" s="382"/>
      <c r="I12" s="382"/>
      <c r="J12" s="382"/>
      <c r="K12" s="382"/>
      <c r="L12" s="385"/>
      <c r="M12" s="385"/>
      <c r="N12" s="382"/>
      <c r="O12" s="382"/>
      <c r="P12" s="382"/>
      <c r="Q12" s="382"/>
      <c r="R12" s="385"/>
      <c r="S12" s="385"/>
      <c r="T12" s="382"/>
      <c r="U12" s="382"/>
      <c r="V12" s="382"/>
      <c r="W12" s="382"/>
      <c r="X12" s="385"/>
      <c r="Y12" s="385"/>
      <c r="Z12" s="382"/>
      <c r="AA12" s="382"/>
      <c r="AB12" s="382"/>
      <c r="AC12" s="382"/>
      <c r="AD12" s="385"/>
      <c r="AE12" s="385"/>
      <c r="AF12" s="382"/>
      <c r="AG12" s="382"/>
      <c r="AH12" s="382"/>
      <c r="AI12" s="382"/>
      <c r="AJ12" s="385"/>
      <c r="AK12" s="385"/>
      <c r="AL12" s="382"/>
    </row>
    <row r="13" spans="1:38" s="150" customFormat="1" ht="37.5" customHeight="1" x14ac:dyDescent="0.25">
      <c r="A13" s="17" t="s">
        <v>77</v>
      </c>
      <c r="B13" s="18" t="s">
        <v>453</v>
      </c>
      <c r="C13" s="18"/>
      <c r="D13" s="18"/>
      <c r="E13" s="18"/>
      <c r="F13" s="18"/>
      <c r="G13" s="18"/>
      <c r="H13" s="18"/>
      <c r="I13" s="177"/>
      <c r="J13" s="177"/>
      <c r="K13" s="177"/>
      <c r="L13" s="177"/>
      <c r="M13" s="177"/>
      <c r="N13" s="177"/>
      <c r="O13" s="18"/>
      <c r="P13" s="18"/>
      <c r="Q13" s="18"/>
      <c r="R13" s="18"/>
      <c r="S13" s="18"/>
      <c r="T13" s="18"/>
      <c r="U13" s="177"/>
      <c r="V13" s="177"/>
      <c r="W13" s="177"/>
      <c r="X13" s="177"/>
      <c r="Y13" s="177"/>
      <c r="Z13" s="177"/>
      <c r="AA13" s="18"/>
      <c r="AB13" s="18"/>
      <c r="AC13" s="18"/>
      <c r="AD13" s="18"/>
      <c r="AE13" s="18"/>
      <c r="AF13" s="18"/>
      <c r="AG13" s="177"/>
      <c r="AH13" s="177"/>
      <c r="AI13" s="177"/>
      <c r="AJ13" s="177"/>
      <c r="AK13" s="177"/>
      <c r="AL13" s="177"/>
    </row>
    <row r="14" spans="1:38" ht="37.5" customHeight="1" x14ac:dyDescent="0.25">
      <c r="A14" s="75"/>
      <c r="B14" s="26" t="s">
        <v>497</v>
      </c>
      <c r="C14" s="26"/>
      <c r="D14" s="26"/>
      <c r="E14" s="26"/>
      <c r="F14" s="26"/>
      <c r="G14" s="26"/>
      <c r="H14" s="26"/>
      <c r="I14" s="277"/>
      <c r="J14" s="277"/>
      <c r="K14" s="277"/>
      <c r="L14" s="277"/>
      <c r="M14" s="277"/>
      <c r="N14" s="277"/>
      <c r="O14" s="26"/>
      <c r="P14" s="26"/>
      <c r="Q14" s="26"/>
      <c r="R14" s="26"/>
      <c r="S14" s="26"/>
      <c r="T14" s="26"/>
      <c r="U14" s="277"/>
      <c r="V14" s="277"/>
      <c r="W14" s="277"/>
      <c r="X14" s="277"/>
      <c r="Y14" s="277"/>
      <c r="Z14" s="277"/>
      <c r="AA14" s="26"/>
      <c r="AB14" s="26"/>
      <c r="AC14" s="26"/>
      <c r="AD14" s="26"/>
      <c r="AE14" s="26"/>
      <c r="AF14" s="26"/>
      <c r="AG14" s="277"/>
      <c r="AH14" s="277"/>
      <c r="AI14" s="277"/>
      <c r="AJ14" s="277"/>
      <c r="AK14" s="277"/>
      <c r="AL14" s="277"/>
    </row>
    <row r="15" spans="1:38" ht="37.5" customHeight="1" x14ac:dyDescent="0.25">
      <c r="A15" s="75"/>
      <c r="B15" s="26" t="s">
        <v>498</v>
      </c>
      <c r="C15" s="26"/>
      <c r="D15" s="26"/>
      <c r="E15" s="26"/>
      <c r="F15" s="26"/>
      <c r="G15" s="26"/>
      <c r="H15" s="26"/>
      <c r="I15" s="277"/>
      <c r="J15" s="277"/>
      <c r="K15" s="277"/>
      <c r="L15" s="277"/>
      <c r="M15" s="277"/>
      <c r="N15" s="277"/>
      <c r="O15" s="26"/>
      <c r="P15" s="26"/>
      <c r="Q15" s="26"/>
      <c r="R15" s="26"/>
      <c r="S15" s="26"/>
      <c r="T15" s="26"/>
      <c r="U15" s="277"/>
      <c r="V15" s="277"/>
      <c r="W15" s="277"/>
      <c r="X15" s="277"/>
      <c r="Y15" s="277"/>
      <c r="Z15" s="277"/>
      <c r="AA15" s="26"/>
      <c r="AB15" s="26"/>
      <c r="AC15" s="26"/>
      <c r="AD15" s="26"/>
      <c r="AE15" s="26"/>
      <c r="AF15" s="26"/>
      <c r="AG15" s="277"/>
      <c r="AH15" s="277"/>
      <c r="AI15" s="277"/>
      <c r="AJ15" s="277"/>
      <c r="AK15" s="277"/>
      <c r="AL15" s="277"/>
    </row>
    <row r="16" spans="1:38" ht="37.5" customHeight="1" x14ac:dyDescent="0.25">
      <c r="A16" s="75"/>
      <c r="B16" s="26" t="s">
        <v>499</v>
      </c>
      <c r="C16" s="26"/>
      <c r="D16" s="26"/>
      <c r="E16" s="26"/>
      <c r="F16" s="26"/>
      <c r="G16" s="26"/>
      <c r="H16" s="26"/>
      <c r="I16" s="277"/>
      <c r="J16" s="277"/>
      <c r="K16" s="277"/>
      <c r="L16" s="277"/>
      <c r="M16" s="277"/>
      <c r="N16" s="277"/>
      <c r="O16" s="26"/>
      <c r="P16" s="26"/>
      <c r="Q16" s="26"/>
      <c r="R16" s="26"/>
      <c r="S16" s="26"/>
      <c r="T16" s="26"/>
      <c r="U16" s="277"/>
      <c r="V16" s="277"/>
      <c r="W16" s="277"/>
      <c r="X16" s="277"/>
      <c r="Y16" s="277"/>
      <c r="Z16" s="277"/>
      <c r="AA16" s="26"/>
      <c r="AB16" s="26"/>
      <c r="AC16" s="26"/>
      <c r="AD16" s="26"/>
      <c r="AE16" s="26"/>
      <c r="AF16" s="26"/>
      <c r="AG16" s="277"/>
      <c r="AH16" s="277"/>
      <c r="AI16" s="277"/>
      <c r="AJ16" s="277"/>
      <c r="AK16" s="277"/>
      <c r="AL16" s="277"/>
    </row>
    <row r="17" spans="1:38" s="150" customFormat="1" ht="38.25" customHeight="1" x14ac:dyDescent="0.25">
      <c r="A17" s="17" t="s">
        <v>131</v>
      </c>
      <c r="B17" s="18" t="s">
        <v>455</v>
      </c>
      <c r="C17" s="18"/>
      <c r="D17" s="18"/>
      <c r="E17" s="18"/>
      <c r="F17" s="18"/>
      <c r="G17" s="18"/>
      <c r="H17" s="18"/>
      <c r="I17" s="177"/>
      <c r="J17" s="177"/>
      <c r="K17" s="177"/>
      <c r="L17" s="177"/>
      <c r="M17" s="177"/>
      <c r="N17" s="177"/>
      <c r="O17" s="18"/>
      <c r="P17" s="18"/>
      <c r="Q17" s="18"/>
      <c r="R17" s="18"/>
      <c r="S17" s="18"/>
      <c r="T17" s="18"/>
      <c r="U17" s="177"/>
      <c r="V17" s="177"/>
      <c r="W17" s="177"/>
      <c r="X17" s="177"/>
      <c r="Y17" s="177"/>
      <c r="Z17" s="177"/>
      <c r="AA17" s="18"/>
      <c r="AB17" s="18"/>
      <c r="AC17" s="18"/>
      <c r="AD17" s="18"/>
      <c r="AE17" s="18"/>
      <c r="AF17" s="18"/>
      <c r="AG17" s="177"/>
      <c r="AH17" s="177"/>
      <c r="AI17" s="177"/>
      <c r="AJ17" s="177"/>
      <c r="AK17" s="177"/>
      <c r="AL17" s="177"/>
    </row>
    <row r="18" spans="1:38" s="150" customFormat="1" ht="37.5" customHeight="1" x14ac:dyDescent="0.25">
      <c r="A18" s="17"/>
      <c r="B18" s="26" t="s">
        <v>497</v>
      </c>
      <c r="C18" s="18"/>
      <c r="D18" s="18"/>
      <c r="E18" s="18"/>
      <c r="F18" s="18"/>
      <c r="G18" s="18"/>
      <c r="H18" s="18"/>
      <c r="I18" s="177"/>
      <c r="J18" s="177"/>
      <c r="K18" s="177"/>
      <c r="L18" s="177"/>
      <c r="M18" s="177"/>
      <c r="N18" s="177"/>
      <c r="O18" s="18"/>
      <c r="P18" s="18"/>
      <c r="Q18" s="18"/>
      <c r="R18" s="18"/>
      <c r="S18" s="18"/>
      <c r="T18" s="18"/>
      <c r="U18" s="177"/>
      <c r="V18" s="177"/>
      <c r="W18" s="177"/>
      <c r="X18" s="177"/>
      <c r="Y18" s="177"/>
      <c r="Z18" s="177"/>
      <c r="AA18" s="18"/>
      <c r="AB18" s="18"/>
      <c r="AC18" s="18"/>
      <c r="AD18" s="18"/>
      <c r="AE18" s="18"/>
      <c r="AF18" s="18"/>
      <c r="AG18" s="177"/>
      <c r="AH18" s="177"/>
      <c r="AI18" s="177"/>
      <c r="AJ18" s="177"/>
      <c r="AK18" s="177"/>
      <c r="AL18" s="177"/>
    </row>
    <row r="19" spans="1:38" s="150" customFormat="1" ht="37.5" customHeight="1" x14ac:dyDescent="0.25">
      <c r="A19" s="17"/>
      <c r="B19" s="26" t="s">
        <v>498</v>
      </c>
      <c r="C19" s="18"/>
      <c r="D19" s="18"/>
      <c r="E19" s="18"/>
      <c r="F19" s="18"/>
      <c r="G19" s="18"/>
      <c r="H19" s="18"/>
      <c r="I19" s="177"/>
      <c r="J19" s="177"/>
      <c r="K19" s="177"/>
      <c r="L19" s="177"/>
      <c r="M19" s="177"/>
      <c r="N19" s="177"/>
      <c r="O19" s="18"/>
      <c r="P19" s="18"/>
      <c r="Q19" s="18"/>
      <c r="R19" s="18"/>
      <c r="S19" s="18"/>
      <c r="T19" s="18"/>
      <c r="U19" s="177"/>
      <c r="V19" s="177"/>
      <c r="W19" s="177"/>
      <c r="X19" s="177"/>
      <c r="Y19" s="177"/>
      <c r="Z19" s="177"/>
      <c r="AA19" s="18"/>
      <c r="AB19" s="18"/>
      <c r="AC19" s="18"/>
      <c r="AD19" s="18"/>
      <c r="AE19" s="18"/>
      <c r="AF19" s="18"/>
      <c r="AG19" s="177"/>
      <c r="AH19" s="177"/>
      <c r="AI19" s="177"/>
      <c r="AJ19" s="177"/>
      <c r="AK19" s="177"/>
      <c r="AL19" s="177"/>
    </row>
    <row r="20" spans="1:38" s="150" customFormat="1" ht="37.5" customHeight="1" x14ac:dyDescent="0.25">
      <c r="A20" s="17"/>
      <c r="B20" s="26" t="s">
        <v>499</v>
      </c>
      <c r="C20" s="18"/>
      <c r="D20" s="18"/>
      <c r="E20" s="18"/>
      <c r="F20" s="18"/>
      <c r="G20" s="18"/>
      <c r="H20" s="18"/>
      <c r="I20" s="177"/>
      <c r="J20" s="177"/>
      <c r="K20" s="177"/>
      <c r="L20" s="177"/>
      <c r="M20" s="177"/>
      <c r="N20" s="177"/>
      <c r="O20" s="18"/>
      <c r="P20" s="18"/>
      <c r="Q20" s="18"/>
      <c r="R20" s="18"/>
      <c r="S20" s="18"/>
      <c r="T20" s="18"/>
      <c r="U20" s="177"/>
      <c r="V20" s="177"/>
      <c r="W20" s="177"/>
      <c r="X20" s="177"/>
      <c r="Y20" s="177"/>
      <c r="Z20" s="177"/>
      <c r="AA20" s="18"/>
      <c r="AB20" s="18"/>
      <c r="AC20" s="18"/>
      <c r="AD20" s="18"/>
      <c r="AE20" s="18"/>
      <c r="AF20" s="18"/>
      <c r="AG20" s="177"/>
      <c r="AH20" s="177"/>
      <c r="AI20" s="177"/>
      <c r="AJ20" s="177"/>
      <c r="AK20" s="177"/>
      <c r="AL20" s="177"/>
    </row>
    <row r="21" spans="1:38" s="150" customFormat="1" ht="31.5" x14ac:dyDescent="0.25">
      <c r="A21" s="17" t="s">
        <v>500</v>
      </c>
      <c r="B21" s="18" t="s">
        <v>454</v>
      </c>
      <c r="C21" s="26"/>
      <c r="D21" s="26"/>
      <c r="E21" s="26"/>
      <c r="F21" s="26"/>
      <c r="G21" s="26"/>
      <c r="H21" s="26"/>
      <c r="I21" s="177"/>
      <c r="J21" s="177"/>
      <c r="K21" s="177"/>
      <c r="L21" s="177"/>
      <c r="M21" s="313"/>
      <c r="N21" s="177"/>
      <c r="O21" s="26"/>
      <c r="P21" s="26"/>
      <c r="Q21" s="26"/>
      <c r="R21" s="26"/>
      <c r="S21" s="26"/>
      <c r="T21" s="26"/>
      <c r="U21" s="177"/>
      <c r="V21" s="177"/>
      <c r="W21" s="177"/>
      <c r="X21" s="177"/>
      <c r="Y21" s="177"/>
      <c r="Z21" s="177"/>
      <c r="AA21" s="26"/>
      <c r="AB21" s="26"/>
      <c r="AC21" s="26"/>
      <c r="AD21" s="26"/>
      <c r="AE21" s="26"/>
      <c r="AF21" s="26"/>
      <c r="AG21" s="177"/>
      <c r="AH21" s="177"/>
      <c r="AI21" s="177"/>
      <c r="AJ21" s="177"/>
      <c r="AK21" s="177"/>
      <c r="AL21" s="177"/>
    </row>
    <row r="22" spans="1:38" s="150" customFormat="1" ht="37.5" customHeight="1" x14ac:dyDescent="0.25">
      <c r="A22" s="17"/>
      <c r="B22" s="26" t="s">
        <v>497</v>
      </c>
      <c r="C22" s="18"/>
      <c r="D22" s="18"/>
      <c r="E22" s="18"/>
      <c r="F22" s="18"/>
      <c r="G22" s="18"/>
      <c r="H22" s="18"/>
      <c r="I22" s="177"/>
      <c r="J22" s="177"/>
      <c r="K22" s="177"/>
      <c r="L22" s="177"/>
      <c r="M22" s="177"/>
      <c r="N22" s="177"/>
      <c r="O22" s="18"/>
      <c r="P22" s="18"/>
      <c r="Q22" s="18"/>
      <c r="R22" s="18"/>
      <c r="S22" s="18"/>
      <c r="T22" s="18"/>
      <c r="U22" s="177"/>
      <c r="V22" s="177"/>
      <c r="W22" s="177"/>
      <c r="X22" s="177"/>
      <c r="Y22" s="177"/>
      <c r="Z22" s="177"/>
      <c r="AA22" s="18"/>
      <c r="AB22" s="18"/>
      <c r="AC22" s="18"/>
      <c r="AD22" s="18"/>
      <c r="AE22" s="18"/>
      <c r="AF22" s="18"/>
      <c r="AG22" s="177"/>
      <c r="AH22" s="177"/>
      <c r="AI22" s="177"/>
      <c r="AJ22" s="177"/>
      <c r="AK22" s="177"/>
      <c r="AL22" s="177"/>
    </row>
    <row r="23" spans="1:38" s="150" customFormat="1" ht="37.5" customHeight="1" x14ac:dyDescent="0.25">
      <c r="A23" s="17"/>
      <c r="B23" s="26" t="s">
        <v>498</v>
      </c>
      <c r="C23" s="18"/>
      <c r="D23" s="18"/>
      <c r="E23" s="18"/>
      <c r="F23" s="18"/>
      <c r="G23" s="18"/>
      <c r="H23" s="18"/>
      <c r="I23" s="177"/>
      <c r="J23" s="177"/>
      <c r="K23" s="177"/>
      <c r="L23" s="177"/>
      <c r="M23" s="177"/>
      <c r="N23" s="177"/>
      <c r="O23" s="18"/>
      <c r="P23" s="18"/>
      <c r="Q23" s="18"/>
      <c r="R23" s="18"/>
      <c r="S23" s="18"/>
      <c r="T23" s="18"/>
      <c r="U23" s="177"/>
      <c r="V23" s="177"/>
      <c r="W23" s="177"/>
      <c r="X23" s="177"/>
      <c r="Y23" s="177"/>
      <c r="Z23" s="177"/>
      <c r="AA23" s="18"/>
      <c r="AB23" s="18"/>
      <c r="AC23" s="18"/>
      <c r="AD23" s="18"/>
      <c r="AE23" s="18"/>
      <c r="AF23" s="18"/>
      <c r="AG23" s="177"/>
      <c r="AH23" s="177"/>
      <c r="AI23" s="177"/>
      <c r="AJ23" s="177"/>
      <c r="AK23" s="177"/>
      <c r="AL23" s="177"/>
    </row>
    <row r="24" spans="1:38" s="150" customFormat="1" ht="37.5" customHeight="1" x14ac:dyDescent="0.25">
      <c r="A24" s="17"/>
      <c r="B24" s="26" t="s">
        <v>499</v>
      </c>
      <c r="C24" s="18"/>
      <c r="D24" s="18"/>
      <c r="E24" s="18"/>
      <c r="F24" s="18"/>
      <c r="G24" s="18"/>
      <c r="H24" s="18"/>
      <c r="I24" s="177"/>
      <c r="J24" s="177"/>
      <c r="K24" s="177"/>
      <c r="L24" s="177"/>
      <c r="M24" s="177"/>
      <c r="N24" s="177"/>
      <c r="O24" s="18"/>
      <c r="P24" s="18"/>
      <c r="Q24" s="18"/>
      <c r="R24" s="18"/>
      <c r="S24" s="18"/>
      <c r="T24" s="18"/>
      <c r="U24" s="177"/>
      <c r="V24" s="177"/>
      <c r="W24" s="177"/>
      <c r="X24" s="177"/>
      <c r="Y24" s="177"/>
      <c r="Z24" s="177"/>
      <c r="AA24" s="18"/>
      <c r="AB24" s="18"/>
      <c r="AC24" s="18"/>
      <c r="AD24" s="18"/>
      <c r="AE24" s="18"/>
      <c r="AF24" s="18"/>
      <c r="AG24" s="177"/>
      <c r="AH24" s="177"/>
      <c r="AI24" s="177"/>
      <c r="AJ24" s="177"/>
      <c r="AK24" s="177"/>
      <c r="AL24" s="177"/>
    </row>
  </sheetData>
  <mergeCells count="53">
    <mergeCell ref="AI2:AL2"/>
    <mergeCell ref="A1:B1"/>
    <mergeCell ref="G9:G12"/>
    <mergeCell ref="AD9:AD12"/>
    <mergeCell ref="L9:L12"/>
    <mergeCell ref="AJ9:AJ12"/>
    <mergeCell ref="AA7:AL7"/>
    <mergeCell ref="AA8:AF8"/>
    <mergeCell ref="AG8:AL8"/>
    <mergeCell ref="AA9:AA12"/>
    <mergeCell ref="AB9:AB12"/>
    <mergeCell ref="AC9:AC12"/>
    <mergeCell ref="AE9:AE12"/>
    <mergeCell ref="AF9:AF12"/>
    <mergeCell ref="AG9:AG12"/>
    <mergeCell ref="AH9:AH12"/>
    <mergeCell ref="AI9:AI12"/>
    <mergeCell ref="AK9:AK12"/>
    <mergeCell ref="AL9:AL12"/>
    <mergeCell ref="A7:A12"/>
    <mergeCell ref="B7:B12"/>
    <mergeCell ref="I9:I12"/>
    <mergeCell ref="N9:N12"/>
    <mergeCell ref="J9:J12"/>
    <mergeCell ref="K9:K12"/>
    <mergeCell ref="M9:M12"/>
    <mergeCell ref="C9:C12"/>
    <mergeCell ref="C8:H8"/>
    <mergeCell ref="I8:N8"/>
    <mergeCell ref="H9:H12"/>
    <mergeCell ref="D9:D12"/>
    <mergeCell ref="E9:E12"/>
    <mergeCell ref="F9:F12"/>
    <mergeCell ref="A3:N3"/>
    <mergeCell ref="W2:Z2"/>
    <mergeCell ref="O7:Z7"/>
    <mergeCell ref="O8:T8"/>
    <mergeCell ref="U8:Z8"/>
    <mergeCell ref="A6:N6"/>
    <mergeCell ref="A4:N4"/>
    <mergeCell ref="C7:N7"/>
    <mergeCell ref="O9:O12"/>
    <mergeCell ref="P9:P12"/>
    <mergeCell ref="Q9:Q12"/>
    <mergeCell ref="R9:R12"/>
    <mergeCell ref="S9:S12"/>
    <mergeCell ref="Y9:Y12"/>
    <mergeCell ref="Z9:Z12"/>
    <mergeCell ref="T9:T12"/>
    <mergeCell ref="U9:U12"/>
    <mergeCell ref="V9:V12"/>
    <mergeCell ref="W9:W12"/>
    <mergeCell ref="X9:X12"/>
  </mergeCells>
  <printOptions horizontalCentered="1"/>
  <pageMargins left="0.19685039370078741" right="0.19685039370078741" top="0.19685039370078741" bottom="0.19685039370078741" header="0.19685039370078741" footer="0.19685039370078741"/>
  <pageSetup paperSize="9" scale="85" fitToWidth="0" orientation="landscape"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BCE8-D73F-4DCA-BFA5-CC1C1D50799C}">
  <dimension ref="A1:F19"/>
  <sheetViews>
    <sheetView workbookViewId="0">
      <selection activeCell="G24" sqref="G24"/>
    </sheetView>
  </sheetViews>
  <sheetFormatPr defaultRowHeight="15" x14ac:dyDescent="0.25"/>
  <cols>
    <col min="1" max="1" width="18.85546875" customWidth="1"/>
    <col min="2" max="2" width="18.42578125" customWidth="1"/>
    <col min="3" max="3" width="13.140625" customWidth="1"/>
    <col min="4" max="4" width="13.42578125" customWidth="1"/>
    <col min="5" max="5" width="12.42578125" customWidth="1"/>
    <col min="6" max="6" width="15.42578125" customWidth="1"/>
  </cols>
  <sheetData>
    <row r="1" spans="1:6" ht="15.75" x14ac:dyDescent="0.25">
      <c r="A1" s="395" t="s">
        <v>574</v>
      </c>
      <c r="B1" s="395"/>
      <c r="C1" s="395"/>
      <c r="D1" s="395"/>
      <c r="E1" s="395"/>
      <c r="F1" s="395"/>
    </row>
    <row r="3" spans="1:6" ht="15.75" x14ac:dyDescent="0.25">
      <c r="A3" s="300" t="s">
        <v>554</v>
      </c>
      <c r="B3" s="300" t="s">
        <v>555</v>
      </c>
      <c r="C3" s="300" t="s">
        <v>556</v>
      </c>
      <c r="D3" s="300" t="s">
        <v>557</v>
      </c>
      <c r="E3" s="300" t="s">
        <v>558</v>
      </c>
      <c r="F3" s="300" t="s">
        <v>559</v>
      </c>
    </row>
    <row r="4" spans="1:6" ht="15.75" x14ac:dyDescent="0.25">
      <c r="A4" s="310" t="s">
        <v>560</v>
      </c>
      <c r="B4" s="310" t="s">
        <v>561</v>
      </c>
      <c r="C4" s="310"/>
      <c r="D4" s="310"/>
      <c r="E4" s="310"/>
      <c r="F4" s="310"/>
    </row>
    <row r="5" spans="1:6" ht="15.75" x14ac:dyDescent="0.25">
      <c r="A5" s="396" t="s">
        <v>562</v>
      </c>
      <c r="B5" s="310" t="s">
        <v>561</v>
      </c>
      <c r="C5" s="310"/>
      <c r="D5" s="310"/>
      <c r="E5" s="310"/>
      <c r="F5" s="310"/>
    </row>
    <row r="6" spans="1:6" ht="15.75" x14ac:dyDescent="0.25">
      <c r="A6" s="396"/>
      <c r="B6" s="310" t="s">
        <v>563</v>
      </c>
      <c r="C6" s="310"/>
      <c r="D6" s="310"/>
      <c r="E6" s="310"/>
      <c r="F6" s="310"/>
    </row>
    <row r="7" spans="1:6" ht="15.75" x14ac:dyDescent="0.25">
      <c r="A7" s="397"/>
      <c r="B7" s="310" t="s">
        <v>564</v>
      </c>
      <c r="C7" s="310"/>
      <c r="D7" s="310"/>
      <c r="E7" s="310"/>
      <c r="F7" s="310"/>
    </row>
    <row r="8" spans="1:6" ht="15.75" x14ac:dyDescent="0.25">
      <c r="A8" s="396" t="s">
        <v>565</v>
      </c>
      <c r="B8" s="310" t="s">
        <v>561</v>
      </c>
      <c r="C8" s="310"/>
      <c r="D8" s="310"/>
      <c r="E8" s="310"/>
      <c r="F8" s="310"/>
    </row>
    <row r="9" spans="1:6" ht="15.75" x14ac:dyDescent="0.25">
      <c r="A9" s="396"/>
      <c r="B9" s="310" t="s">
        <v>563</v>
      </c>
      <c r="C9" s="310"/>
      <c r="D9" s="310"/>
      <c r="E9" s="310"/>
      <c r="F9" s="310"/>
    </row>
    <row r="10" spans="1:6" ht="15.75" x14ac:dyDescent="0.25">
      <c r="A10" s="396"/>
      <c r="B10" s="310" t="s">
        <v>566</v>
      </c>
      <c r="C10" s="310"/>
      <c r="D10" s="310"/>
      <c r="E10" s="310"/>
      <c r="F10" s="310"/>
    </row>
    <row r="11" spans="1:6" ht="15.75" x14ac:dyDescent="0.25">
      <c r="A11" s="396"/>
      <c r="B11" s="310" t="s">
        <v>564</v>
      </c>
      <c r="C11" s="310"/>
      <c r="D11" s="310"/>
      <c r="E11" s="310"/>
      <c r="F11" s="310"/>
    </row>
    <row r="12" spans="1:6" ht="15.75" x14ac:dyDescent="0.25">
      <c r="A12" s="397"/>
      <c r="B12" s="310" t="s">
        <v>567</v>
      </c>
      <c r="C12" s="310"/>
      <c r="D12" s="310"/>
      <c r="E12" s="310"/>
      <c r="F12" s="310"/>
    </row>
    <row r="13" spans="1:6" ht="15.75" x14ac:dyDescent="0.25">
      <c r="A13" s="396" t="s">
        <v>568</v>
      </c>
      <c r="B13" s="310" t="s">
        <v>561</v>
      </c>
      <c r="C13" s="310"/>
      <c r="D13" s="310"/>
      <c r="E13" s="310"/>
      <c r="F13" s="310"/>
    </row>
    <row r="14" spans="1:6" ht="15.75" x14ac:dyDescent="0.25">
      <c r="A14" s="396"/>
      <c r="B14" s="310" t="s">
        <v>563</v>
      </c>
      <c r="C14" s="310"/>
      <c r="D14" s="310"/>
      <c r="E14" s="310"/>
      <c r="F14" s="310"/>
    </row>
    <row r="15" spans="1:6" ht="15.75" x14ac:dyDescent="0.25">
      <c r="A15" s="396"/>
      <c r="B15" s="310" t="s">
        <v>566</v>
      </c>
      <c r="C15" s="310"/>
      <c r="D15" s="310"/>
      <c r="E15" s="310"/>
      <c r="F15" s="310"/>
    </row>
    <row r="16" spans="1:6" ht="15.75" x14ac:dyDescent="0.25">
      <c r="A16" s="396"/>
      <c r="B16" s="310" t="s">
        <v>569</v>
      </c>
      <c r="C16" s="310"/>
      <c r="D16" s="310"/>
      <c r="E16" s="310"/>
      <c r="F16" s="310"/>
    </row>
    <row r="17" spans="1:6" ht="15.75" x14ac:dyDescent="0.25">
      <c r="A17" s="396"/>
      <c r="B17" s="310" t="s">
        <v>564</v>
      </c>
      <c r="C17" s="310"/>
      <c r="D17" s="310"/>
      <c r="E17" s="310"/>
      <c r="F17" s="310"/>
    </row>
    <row r="18" spans="1:6" ht="15.75" x14ac:dyDescent="0.25">
      <c r="A18" s="396"/>
      <c r="B18" s="310" t="s">
        <v>567</v>
      </c>
      <c r="C18" s="310"/>
      <c r="D18" s="310"/>
      <c r="E18" s="310"/>
      <c r="F18" s="310"/>
    </row>
    <row r="19" spans="1:6" ht="15.75" x14ac:dyDescent="0.25">
      <c r="A19" s="397"/>
      <c r="B19" s="310" t="s">
        <v>570</v>
      </c>
      <c r="C19" s="310"/>
      <c r="D19" s="310"/>
      <c r="E19" s="310"/>
      <c r="F19" s="310"/>
    </row>
  </sheetData>
  <mergeCells count="4">
    <mergeCell ref="A1:F1"/>
    <mergeCell ref="A5:A7"/>
    <mergeCell ref="A8:A12"/>
    <mergeCell ref="A13:A19"/>
  </mergeCells>
  <pageMargins left="0.11811023622047245" right="0.11811023622047245" top="0.15748031496062992" bottom="0.15748031496062992"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Pl 5143 (phu)</vt:lpstr>
      <vt:lpstr>TH chung</vt:lpstr>
      <vt:lpstr>TH chung (2)</vt:lpstr>
      <vt:lpstr>Bảng 1</vt:lpstr>
      <vt:lpstr>Bảng 2</vt:lpstr>
      <vt:lpstr>Bang 3</vt:lpstr>
      <vt:lpstr>Bang 4</vt:lpstr>
      <vt:lpstr>Bảng 5</vt:lpstr>
      <vt:lpstr>Bảng 6</vt:lpstr>
      <vt:lpstr>Bảng 7</vt:lpstr>
      <vt:lpstr>Bảng 8</vt:lpstr>
      <vt:lpstr>Chi tiết Kinh phi</vt:lpstr>
      <vt:lpstr>Bieu chi tiet bo va nganh</vt:lpstr>
      <vt:lpstr>DE AN</vt:lpstr>
      <vt:lpstr>Dat, xo so</vt:lpstr>
      <vt:lpstr>Sheet1</vt:lpstr>
      <vt:lpstr>'Bảng 5'!Print_Area</vt:lpstr>
      <vt:lpstr>'Bieu chi tiet bo va nganh'!Print_Area</vt:lpstr>
      <vt:lpstr>'Dat, xo so'!Print_Area</vt:lpstr>
      <vt:lpstr>'DE AN'!Print_Area</vt:lpstr>
      <vt:lpstr>'Pl 5143 (phu)'!Print_Area</vt:lpstr>
      <vt:lpstr>'TH chung'!Print_Area</vt:lpstr>
      <vt:lpstr>'Bảng 5'!Print_Titles</vt:lpstr>
      <vt:lpstr>'Bieu chi tiet bo va nganh'!Print_Titles</vt:lpstr>
      <vt:lpstr>'Chi tiết Kinh phi'!Print_Titles</vt:lpstr>
      <vt:lpstr>'Dat, xo so'!Print_Titles</vt:lpstr>
      <vt:lpstr>'DE AN'!Print_Titles</vt:lpstr>
      <vt:lpstr>'Pl 5143 (phu)'!Print_Titles</vt:lpstr>
      <vt:lpstr>'TH chung'!Print_Titles</vt:lpstr>
      <vt:lpstr>'TH chung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2025-04-14T10:13:04Z</dcterms:modified>
</cp:coreProperties>
</file>