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CHÂU 24-25\THONG KE CUOI HKI 24-25\"/>
    </mc:Choice>
  </mc:AlternateContent>
  <xr:revisionPtr revIDLastSave="0" documentId="13_ncr:1_{D0FB388D-F114-43D5-A965-855B316104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B4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2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O63" i="1" l="1"/>
  <c r="M63" i="1"/>
  <c r="K63" i="1"/>
  <c r="O62" i="1"/>
  <c r="M62" i="1"/>
  <c r="K62" i="1"/>
  <c r="O61" i="1"/>
  <c r="M61" i="1"/>
  <c r="K61" i="1"/>
  <c r="O60" i="1"/>
  <c r="M60" i="1"/>
  <c r="K60" i="1"/>
  <c r="O59" i="1"/>
  <c r="M59" i="1"/>
  <c r="K59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I55" i="1" l="1"/>
  <c r="O55" i="1" s="1"/>
  <c r="I54" i="1"/>
  <c r="O54" i="1" s="1"/>
  <c r="I53" i="1"/>
  <c r="O53" i="1" s="1"/>
  <c r="I52" i="1"/>
  <c r="O52" i="1" s="1"/>
  <c r="I51" i="1"/>
  <c r="O51" i="1" s="1"/>
  <c r="C57" i="1"/>
  <c r="G57" i="1" s="1"/>
  <c r="B57" i="1"/>
  <c r="C56" i="1"/>
  <c r="G56" i="1" s="1"/>
  <c r="B56" i="1"/>
  <c r="C55" i="1"/>
  <c r="G55" i="1" s="1"/>
  <c r="B55" i="1"/>
  <c r="C54" i="1"/>
  <c r="G54" i="1" s="1"/>
  <c r="B54" i="1"/>
  <c r="C53" i="1"/>
  <c r="G53" i="1" s="1"/>
  <c r="B53" i="1"/>
  <c r="C52" i="1"/>
  <c r="G52" i="1" s="1"/>
  <c r="B52" i="1"/>
  <c r="C51" i="1"/>
  <c r="G51" i="1" s="1"/>
  <c r="B51" i="1"/>
  <c r="K51" i="1" l="1"/>
  <c r="K52" i="1"/>
  <c r="K53" i="1"/>
  <c r="K54" i="1"/>
  <c r="K55" i="1"/>
  <c r="M51" i="1"/>
  <c r="M52" i="1"/>
  <c r="M53" i="1"/>
  <c r="M54" i="1"/>
  <c r="M55" i="1"/>
  <c r="E51" i="1"/>
  <c r="E52" i="1"/>
  <c r="E53" i="1"/>
  <c r="E54" i="1"/>
  <c r="E55" i="1"/>
  <c r="E56" i="1"/>
  <c r="E57" i="1"/>
  <c r="I49" i="1" l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C48" i="1"/>
  <c r="B48" i="1" s="1"/>
  <c r="C47" i="1"/>
  <c r="B47" i="1" s="1"/>
  <c r="C46" i="1"/>
  <c r="B46" i="1" s="1"/>
  <c r="C45" i="1"/>
  <c r="B45" i="1" s="1"/>
  <c r="C44" i="1"/>
  <c r="B44" i="1" s="1"/>
  <c r="O49" i="1" l="1"/>
  <c r="O45" i="1"/>
  <c r="O48" i="1"/>
  <c r="M48" i="1"/>
  <c r="M44" i="1"/>
  <c r="O44" i="1"/>
  <c r="M49" i="1"/>
  <c r="E44" i="1"/>
  <c r="E46" i="1"/>
  <c r="E48" i="1"/>
  <c r="G44" i="1"/>
  <c r="G45" i="1"/>
  <c r="G46" i="1"/>
  <c r="G47" i="1"/>
  <c r="G48" i="1"/>
  <c r="M46" i="1"/>
  <c r="O47" i="1"/>
  <c r="E45" i="1"/>
  <c r="E47" i="1"/>
  <c r="M47" i="1"/>
  <c r="M45" i="1"/>
  <c r="O46" i="1"/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ANHHOAI</author>
  </authors>
  <commentList>
    <comment ref="B44" authorId="0" shapeId="0" xr:uid="{75809351-A517-443B-B47A-DFC07D5E79D9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B17</t>
        </r>
      </text>
    </comment>
    <comment ref="C44" authorId="0" shapeId="0" xr:uid="{D621FC61-E0B6-4638-8D8A-85718F5217D0}">
      <text>
        <r>
          <rPr>
            <b/>
            <sz val="9"/>
            <rFont val="Tahoma"/>
            <family val="2"/>
          </rPr>
          <t xml:space="preserve">Lưu ý:
Dự KT + ô S26 = B17
</t>
        </r>
      </text>
    </comment>
    <comment ref="I44" authorId="0" shapeId="0" xr:uid="{5F328DCB-AD5A-4283-B4E3-3D93290AF8F3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B17</t>
        </r>
      </text>
    </comment>
    <comment ref="B51" authorId="0" shapeId="0" xr:uid="{F963B69C-E6FD-4658-A290-EEE62A749D2F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S27 = B18</t>
        </r>
      </text>
    </comment>
    <comment ref="C51" authorId="0" shapeId="0" xr:uid="{B2224B1A-8228-4761-B64C-CDFEA94F561A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S27 = B18</t>
        </r>
      </text>
    </comment>
    <comment ref="I51" authorId="0" shapeId="0" xr:uid="{A8BE26B8-3941-41BA-942E-181D1B0DAC45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S27 = B18</t>
        </r>
      </text>
    </comment>
    <comment ref="B59" authorId="0" shapeId="0" xr:uid="{409FA5CF-BBB9-4BAC-AF05-1FE76A4CBC98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B19</t>
        </r>
      </text>
    </comment>
    <comment ref="C59" authorId="0" shapeId="0" xr:uid="{38D4F774-314D-4328-9B7E-49C994E2049A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S28 = B19
</t>
        </r>
      </text>
    </comment>
    <comment ref="I59" authorId="0" shapeId="0" xr:uid="{E614C9F8-8B05-4798-A992-4A460AD00BCB}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B19
</t>
        </r>
      </text>
    </comment>
  </commentList>
</comments>
</file>

<file path=xl/sharedStrings.xml><?xml version="1.0" encoding="utf-8"?>
<sst xmlns="http://schemas.openxmlformats.org/spreadsheetml/2006/main" count="235" uniqueCount="109">
  <si>
    <t xml:space="preserve"> </t>
  </si>
  <si>
    <t>Dạy Tiếng Anh</t>
  </si>
  <si>
    <t>Dạy Tin học</t>
  </si>
  <si>
    <t>Tổng số trường</t>
  </si>
  <si>
    <t>Riêng biệt</t>
  </si>
  <si>
    <t>Chung với
PTCS</t>
  </si>
  <si>
    <t>Số điểm trường</t>
  </si>
  <si>
    <t>Xây mới</t>
  </si>
  <si>
    <t>Số trường trên 30 lớp</t>
  </si>
  <si>
    <t>Dân lập - Tư thục</t>
  </si>
  <si>
    <t xml:space="preserve"> 2 buổi/           ngày</t>
  </si>
  <si>
    <t>2 buổi Có
 bán trú</t>
  </si>
  <si>
    <t>Học trên
5 buổi/ tuần</t>
  </si>
  <si>
    <t>Dạy thể dục</t>
  </si>
  <si>
    <t>Dạy tiếng Hoa</t>
  </si>
  <si>
    <t>TA Tự chọn</t>
  </si>
  <si>
    <t>Đề án</t>
  </si>
  <si>
    <t>Tăng cường</t>
  </si>
  <si>
    <t>Tích hợp</t>
  </si>
  <si>
    <t>Chỉ dạy đúng 
4 tiết  (lớp3)</t>
  </si>
  <si>
    <t xml:space="preserve">Dạy         tiếng Pháp           </t>
  </si>
  <si>
    <t>Dạy Tin học tự chọn</t>
  </si>
  <si>
    <t>Theo CT GDPT 2018</t>
  </si>
  <si>
    <t>Dạy Phổ cập</t>
  </si>
  <si>
    <t>bếp ăn tại trường</t>
  </si>
  <si>
    <t xml:space="preserve"> Suất ăn công nghiệp </t>
  </si>
  <si>
    <t>Số trường 
đạt chuẩn 
QG</t>
  </si>
  <si>
    <t>Lớp</t>
  </si>
  <si>
    <t>Tổng số</t>
  </si>
  <si>
    <t>Số lớp ơ điểm trường</t>
  </si>
  <si>
    <t>Số phòng xây mới</t>
  </si>
  <si>
    <t>Số lớp có &gt; 40 HS</t>
  </si>
  <si>
    <t>Dân lập-Tư thục</t>
  </si>
  <si>
    <t>2b/ngày 
Có BT</t>
  </si>
  <si>
    <t>Học thể dục</t>
  </si>
  <si>
    <t>Học tiếng Hoa</t>
  </si>
  <si>
    <t>TA tự chọn</t>
  </si>
  <si>
    <t xml:space="preserve">Học         tiếng Pháp           </t>
  </si>
  <si>
    <t>Học Tin học tự chọn</t>
  </si>
  <si>
    <t>Học Phổ cập</t>
  </si>
  <si>
    <t>Linh hoạt</t>
  </si>
  <si>
    <t>Cộng</t>
  </si>
  <si>
    <t>Học sinh</t>
  </si>
  <si>
    <t>Nữ</t>
  </si>
  <si>
    <t>Chung với PTCS</t>
  </si>
  <si>
    <t>Dân 
lập - Tư thục</t>
  </si>
  <si>
    <t xml:space="preserve">Học         tiếng Pháp            </t>
  </si>
  <si>
    <t>Tốt</t>
  </si>
  <si>
    <t>Đạt</t>
  </si>
  <si>
    <t>CCG</t>
  </si>
  <si>
    <t>Khối lớp</t>
  </si>
  <si>
    <t>Tổng số HS</t>
  </si>
  <si>
    <t xml:space="preserve">Phẩm chất (Dành cho lớp 1, 2, 3, 4) </t>
  </si>
  <si>
    <t>Yêu nước</t>
  </si>
  <si>
    <t>Nhân ái</t>
  </si>
  <si>
    <t xml:space="preserve">Chăm chỉ </t>
  </si>
  <si>
    <t xml:space="preserve">Trung thực </t>
  </si>
  <si>
    <t xml:space="preserve">Trách nhiệm </t>
  </si>
  <si>
    <t xml:space="preserve">Tự phục vụ, tự quản </t>
  </si>
  <si>
    <t xml:space="preserve">Giao tiếp và Hợp tác </t>
  </si>
  <si>
    <t>Tự học và giải quyết vấn đề, sáng tạo</t>
  </si>
  <si>
    <t>Ngôn ngữ</t>
  </si>
  <si>
    <t>Tính Toán</t>
  </si>
  <si>
    <t xml:space="preserve">Khoa học </t>
  </si>
  <si>
    <t xml:space="preserve">Thẩm mỹ </t>
  </si>
  <si>
    <t xml:space="preserve">Thể chất </t>
  </si>
  <si>
    <t>Tin học</t>
  </si>
  <si>
    <t>Cong nghệ</t>
  </si>
  <si>
    <t>T</t>
  </si>
  <si>
    <t>Đ</t>
  </si>
  <si>
    <t>Dự KT</t>
  </si>
  <si>
    <t>Tổng số dưới 5</t>
  </si>
  <si>
    <t>%</t>
  </si>
  <si>
    <t>Tổng số trên 5</t>
  </si>
  <si>
    <t>HTT</t>
  </si>
  <si>
    <t>HT</t>
  </si>
  <si>
    <t>CHT</t>
  </si>
  <si>
    <t>Tiếng Việt</t>
  </si>
  <si>
    <t>Đạo Đức</t>
  </si>
  <si>
    <t>Toán</t>
  </si>
  <si>
    <t>Âm Nhạc</t>
  </si>
  <si>
    <t>GDTC</t>
  </si>
  <si>
    <t>TNXH</t>
  </si>
  <si>
    <t>HĐTN</t>
  </si>
  <si>
    <t>Điểm KTĐK Lớp 2</t>
  </si>
  <si>
    <t>Đánh giá Lớp 2</t>
  </si>
  <si>
    <t>Mĩ Thuật</t>
  </si>
  <si>
    <t xml:space="preserve">Tiếng Anh </t>
  </si>
  <si>
    <t>Công nghệ</t>
  </si>
  <si>
    <t>Điểm KTĐK Lớp 4</t>
  </si>
  <si>
    <t>Đánh giá 
Lớp 4</t>
  </si>
  <si>
    <t>Kĩ thuật</t>
  </si>
  <si>
    <t>Lịch sử-Địa lý</t>
  </si>
  <si>
    <t>Thể Dục</t>
  </si>
  <si>
    <t>Điểm KTĐK Lớp 5</t>
  </si>
  <si>
    <t>Đánh giá Lớp 5</t>
  </si>
  <si>
    <t>Khoa học</t>
  </si>
  <si>
    <t>Chỉ dạy đúng 
4 tiết  (lớp4)</t>
  </si>
  <si>
    <t>TRƯỜNG TH TÂN THÔNG HỘI</t>
  </si>
  <si>
    <t>KT. HIỆU TRƯỞNG</t>
  </si>
  <si>
    <t>P. HIỆU TRƯỞNG</t>
  </si>
  <si>
    <t>SỐ LIỆU HỌC KỲ I NĂM HỌC 2024 - 2025</t>
  </si>
  <si>
    <t xml:space="preserve">      </t>
  </si>
  <si>
    <t xml:space="preserve">Năng lực (Dành cho lớp 3, 4, 5) </t>
  </si>
  <si>
    <t>Công 
nghệ</t>
  </si>
  <si>
    <t>Ngày 17/01/2025</t>
  </si>
  <si>
    <t>Chỉ dạy đúng 
4 tiết  (lớp4,5)</t>
  </si>
  <si>
    <t xml:space="preserve">Năng lực (Dành cho lớp 1, 2, 3, 4,5) 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</si>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</sst>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name val="Calibri"/>
    </font>
    <font>
      <sz val="10"/>
      <name val="Arial"/>
    </font>
    <font>
      <b/>
      <sz val="9"/>
      <name val="Tahoma"/>
      <family val="2"/>
    </font>
    <font>
      <sz val="9"/>
      <name val="Tahoma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sz val="12"/>
      <color indexed="12"/>
      <name val="Times New Roman"/>
      <family val="1"/>
      <charset val="163"/>
    </font>
    <font>
      <sz val="12"/>
      <color indexed="10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color rgb="FFFF0000"/>
      <name val="Times New Roman"/>
      <family val="1"/>
      <charset val="163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EAB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112">
    <xf numFmtId="0" fontId="0" fillId="0" borderId="0" xfId="0">
      <alignment vertical="center"/>
    </xf>
    <xf numFmtId="0" fontId="5" fillId="0" borderId="0" xfId="1" applyFont="1" applyProtection="1"/>
    <xf numFmtId="0" fontId="4" fillId="0" borderId="0" xfId="1" applyFont="1" applyProtection="1"/>
    <xf numFmtId="0" fontId="4" fillId="0" borderId="0" xfId="1" applyFont="1" applyAlignment="1" applyProtection="1">
      <alignment horizontal="centerContinuous"/>
    </xf>
    <xf numFmtId="0" fontId="6" fillId="0" borderId="0" xfId="0" applyFont="1" applyAlignment="1">
      <alignment horizontal="left" vertical="center"/>
    </xf>
    <xf numFmtId="0" fontId="4" fillId="0" borderId="0" xfId="1" applyFont="1" applyAlignment="1" applyProtection="1">
      <alignment vertical="top"/>
    </xf>
    <xf numFmtId="0" fontId="4" fillId="0" borderId="0" xfId="1" applyFont="1" applyAlignment="1" applyProtection="1">
      <alignment horizontal="centerContinuous" vertical="top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vertical="center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4" fillId="0" borderId="3" xfId="1" applyFont="1" applyBorder="1" applyAlignment="1">
      <alignment horizontal="center"/>
      <protection locked="0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15" xfId="1" applyFont="1" applyFill="1" applyBorder="1" applyAlignment="1" applyProtection="1">
      <alignment horizontal="center" vertical="center" wrapText="1"/>
    </xf>
    <xf numFmtId="0" fontId="4" fillId="4" borderId="15" xfId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7" fillId="15" borderId="3" xfId="0" applyFont="1" applyFill="1" applyBorder="1" applyAlignment="1">
      <alignment horizont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/>
    </xf>
    <xf numFmtId="0" fontId="4" fillId="0" borderId="14" xfId="1" applyFont="1" applyBorder="1" applyAlignment="1">
      <alignment horizontal="center"/>
      <protection locked="0"/>
    </xf>
    <xf numFmtId="0" fontId="4" fillId="0" borderId="9" xfId="1" applyFont="1" applyBorder="1" applyAlignment="1">
      <alignment horizontal="center"/>
      <protection locked="0"/>
    </xf>
    <xf numFmtId="0" fontId="4" fillId="0" borderId="4" xfId="1" applyFont="1" applyBorder="1" applyAlignment="1">
      <alignment horizontal="center"/>
      <protection locked="0"/>
    </xf>
    <xf numFmtId="0" fontId="7" fillId="0" borderId="14" xfId="0" applyFont="1" applyBorder="1" applyAlignment="1">
      <alignment horizontal="center" wrapText="1"/>
    </xf>
    <xf numFmtId="0" fontId="4" fillId="0" borderId="12" xfId="1" applyFont="1" applyBorder="1" applyAlignment="1">
      <alignment horizontal="center"/>
      <protection locked="0"/>
    </xf>
    <xf numFmtId="0" fontId="4" fillId="0" borderId="5" xfId="1" applyFont="1" applyBorder="1" applyAlignment="1">
      <alignment horizontal="center"/>
      <protection locked="0"/>
    </xf>
    <xf numFmtId="0" fontId="4" fillId="5" borderId="0" xfId="1" applyFont="1" applyFill="1" applyAlignment="1" applyProtection="1">
      <alignment horizontal="center" vertical="center" wrapText="1"/>
    </xf>
    <xf numFmtId="0" fontId="4" fillId="0" borderId="0" xfId="1" applyFont="1" applyAlignment="1">
      <alignment horizontal="center"/>
      <protection locked="0"/>
    </xf>
    <xf numFmtId="0" fontId="4" fillId="5" borderId="0" xfId="1" applyFont="1" applyFill="1" applyAlignment="1">
      <alignment horizontal="center"/>
      <protection locked="0"/>
    </xf>
    <xf numFmtId="0" fontId="4" fillId="5" borderId="0" xfId="1" applyFont="1" applyFill="1" applyProtection="1"/>
    <xf numFmtId="0" fontId="4" fillId="7" borderId="4" xfId="1" applyFont="1" applyFill="1" applyBorder="1" applyAlignment="1" applyProtection="1">
      <alignment horizontal="center" vertical="center" wrapText="1"/>
    </xf>
    <xf numFmtId="0" fontId="4" fillId="5" borderId="0" xfId="1" applyFont="1" applyFill="1" applyAlignment="1" applyProtection="1">
      <alignment horizontal="center" vertical="justify"/>
    </xf>
    <xf numFmtId="0" fontId="4" fillId="5" borderId="10" xfId="1" applyFont="1" applyFill="1" applyBorder="1" applyAlignment="1" applyProtection="1">
      <alignment horizontal="center" vertical="justify"/>
    </xf>
    <xf numFmtId="0" fontId="4" fillId="5" borderId="16" xfId="1" applyFont="1" applyFill="1" applyBorder="1" applyProtection="1"/>
    <xf numFmtId="0" fontId="4" fillId="5" borderId="3" xfId="1" applyFont="1" applyFill="1" applyBorder="1" applyAlignment="1">
      <alignment horizontal="center"/>
      <protection locked="0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7" borderId="3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>
      <alignment horizontal="center" vertical="center"/>
      <protection locked="0"/>
    </xf>
    <xf numFmtId="0" fontId="4" fillId="7" borderId="6" xfId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right" wrapText="1"/>
    </xf>
    <xf numFmtId="0" fontId="4" fillId="0" borderId="3" xfId="1" applyFont="1" applyBorder="1" applyAlignment="1" applyProtection="1">
      <alignment horizontal="center"/>
    </xf>
    <xf numFmtId="0" fontId="4" fillId="0" borderId="3" xfId="1" applyFont="1" applyBorder="1" applyProtection="1"/>
    <xf numFmtId="0" fontId="4" fillId="9" borderId="3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  <xf numFmtId="0" fontId="9" fillId="9" borderId="4" xfId="1" applyFont="1" applyFill="1" applyBorder="1" applyAlignment="1" applyProtection="1">
      <alignment horizontal="center" vertical="center" wrapText="1"/>
    </xf>
    <xf numFmtId="0" fontId="10" fillId="9" borderId="15" xfId="1" applyFont="1" applyFill="1" applyBorder="1" applyAlignment="1" applyProtection="1">
      <alignment horizontal="center" vertical="center" wrapText="1"/>
    </xf>
    <xf numFmtId="0" fontId="4" fillId="10" borderId="4" xfId="1" applyFont="1" applyFill="1" applyBorder="1" applyAlignment="1" applyProtection="1">
      <alignment horizontal="center" vertical="center"/>
    </xf>
    <xf numFmtId="0" fontId="4" fillId="11" borderId="3" xfId="1" applyFont="1" applyFill="1" applyBorder="1" applyAlignment="1" applyProtection="1">
      <alignment horizontal="center" vertical="center" wrapText="1"/>
    </xf>
    <xf numFmtId="164" fontId="4" fillId="0" borderId="3" xfId="1" applyNumberFormat="1" applyFont="1" applyBorder="1" applyAlignment="1">
      <alignment horizontal="center"/>
      <protection locked="0"/>
    </xf>
    <xf numFmtId="0" fontId="4" fillId="11" borderId="3" xfId="1" applyFont="1" applyFill="1" applyBorder="1" applyAlignment="1" applyProtection="1">
      <alignment horizontal="center" vertical="top" wrapText="1"/>
    </xf>
    <xf numFmtId="2" fontId="4" fillId="0" borderId="3" xfId="1" applyNumberFormat="1" applyFont="1" applyBorder="1" applyAlignment="1">
      <alignment horizontal="center"/>
      <protection locked="0"/>
    </xf>
    <xf numFmtId="0" fontId="9" fillId="12" borderId="4" xfId="1" applyFont="1" applyFill="1" applyBorder="1" applyAlignment="1" applyProtection="1">
      <alignment horizontal="center" vertical="center" wrapText="1"/>
    </xf>
    <xf numFmtId="0" fontId="10" fillId="12" borderId="3" xfId="1" applyFont="1" applyFill="1" applyBorder="1" applyAlignment="1" applyProtection="1">
      <alignment horizontal="center" vertical="center" wrapText="1"/>
    </xf>
    <xf numFmtId="0" fontId="10" fillId="12" borderId="15" xfId="1" applyFont="1" applyFill="1" applyBorder="1" applyAlignment="1" applyProtection="1">
      <alignment horizontal="center" vertical="center" wrapText="1"/>
    </xf>
    <xf numFmtId="0" fontId="4" fillId="6" borderId="15" xfId="1" applyFont="1" applyFill="1" applyBorder="1" applyAlignment="1" applyProtection="1">
      <alignment horizontal="center" vertical="center"/>
    </xf>
    <xf numFmtId="0" fontId="4" fillId="0" borderId="0" xfId="0" applyFont="1" applyAlignment="1"/>
    <xf numFmtId="0" fontId="10" fillId="5" borderId="0" xfId="1" applyFont="1" applyFill="1" applyAlignment="1" applyProtection="1">
      <alignment horizontal="center" vertical="center" wrapText="1"/>
    </xf>
    <xf numFmtId="0" fontId="4" fillId="13" borderId="3" xfId="1" applyFont="1" applyFill="1" applyBorder="1" applyAlignment="1" applyProtection="1">
      <alignment horizontal="center" vertical="center" wrapText="1"/>
    </xf>
    <xf numFmtId="0" fontId="4" fillId="13" borderId="15" xfId="1" applyFont="1" applyFill="1" applyBorder="1" applyAlignment="1" applyProtection="1">
      <alignment horizontal="center" vertical="center" wrapText="1"/>
    </xf>
    <xf numFmtId="0" fontId="9" fillId="13" borderId="15" xfId="1" applyFont="1" applyFill="1" applyBorder="1" applyAlignment="1" applyProtection="1">
      <alignment horizontal="center" vertical="center" wrapText="1"/>
    </xf>
    <xf numFmtId="0" fontId="4" fillId="13" borderId="5" xfId="1" applyFont="1" applyFill="1" applyBorder="1" applyAlignment="1" applyProtection="1">
      <alignment horizontal="center" vertical="center" wrapText="1"/>
    </xf>
    <xf numFmtId="0" fontId="10" fillId="13" borderId="15" xfId="1" applyFont="1" applyFill="1" applyBorder="1" applyAlignment="1" applyProtection="1">
      <alignment horizontal="center" vertical="center" wrapText="1"/>
    </xf>
    <xf numFmtId="0" fontId="4" fillId="14" borderId="1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4" fillId="16" borderId="3" xfId="1" applyFont="1" applyFill="1" applyBorder="1" applyAlignment="1" applyProtection="1">
      <alignment horizontal="center" vertical="center" wrapText="1"/>
    </xf>
    <xf numFmtId="0" fontId="4" fillId="16" borderId="3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wrapText="1"/>
    </xf>
    <xf numFmtId="0" fontId="4" fillId="5" borderId="3" xfId="1" applyFont="1" applyFill="1" applyBorder="1" applyAlignment="1" applyProtection="1">
      <alignment horizontal="center" vertical="center" wrapText="1"/>
    </xf>
    <xf numFmtId="0" fontId="11" fillId="0" borderId="0" xfId="1" applyFont="1" applyProtection="1"/>
    <xf numFmtId="0" fontId="11" fillId="0" borderId="0" xfId="1" applyFont="1" applyAlignment="1" applyProtection="1">
      <alignment vertical="top"/>
    </xf>
    <xf numFmtId="0" fontId="12" fillId="0" borderId="0" xfId="1" applyFont="1" applyProtection="1"/>
    <xf numFmtId="0" fontId="12" fillId="0" borderId="0" xfId="1" applyFont="1" applyAlignment="1" applyProtection="1">
      <alignment horizontal="centerContinuous"/>
    </xf>
    <xf numFmtId="0" fontId="11" fillId="0" borderId="0" xfId="1" applyFont="1" applyAlignment="1" applyProtection="1">
      <alignment horizontal="centerContinuous"/>
    </xf>
    <xf numFmtId="0" fontId="13" fillId="0" borderId="0" xfId="0" applyFont="1" applyAlignment="1">
      <alignment horizontal="left" vertical="center"/>
    </xf>
    <xf numFmtId="0" fontId="12" fillId="0" borderId="0" xfId="1" applyFont="1" applyAlignment="1" applyProtection="1">
      <alignment vertical="top"/>
    </xf>
    <xf numFmtId="0" fontId="12" fillId="0" borderId="0" xfId="1" applyFont="1" applyAlignment="1" applyProtection="1">
      <alignment horizontal="centerContinuous" vertical="top" wrapText="1"/>
    </xf>
    <xf numFmtId="0" fontId="4" fillId="3" borderId="2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4" fillId="7" borderId="4" xfId="1" applyFont="1" applyFill="1" applyBorder="1" applyAlignment="1">
      <alignment horizontal="center" vertical="center" wrapText="1"/>
      <protection locked="0"/>
    </xf>
    <xf numFmtId="0" fontId="4" fillId="7" borderId="15" xfId="1" applyFont="1" applyFill="1" applyBorder="1" applyAlignment="1">
      <alignment horizontal="center" vertical="center" wrapText="1"/>
      <protection locked="0"/>
    </xf>
    <xf numFmtId="0" fontId="4" fillId="7" borderId="6" xfId="1" applyFont="1" applyFill="1" applyBorder="1" applyAlignment="1" applyProtection="1">
      <alignment horizontal="center" vertical="center"/>
    </xf>
    <xf numFmtId="0" fontId="4" fillId="7" borderId="13" xfId="1" applyFont="1" applyFill="1" applyBorder="1" applyAlignment="1" applyProtection="1">
      <alignment horizontal="center" vertical="center"/>
    </xf>
    <xf numFmtId="0" fontId="4" fillId="7" borderId="14" xfId="1" applyFont="1" applyFill="1" applyBorder="1" applyAlignment="1" applyProtection="1">
      <alignment horizontal="center" vertical="center"/>
    </xf>
    <xf numFmtId="0" fontId="4" fillId="7" borderId="6" xfId="1" applyFont="1" applyFill="1" applyBorder="1" applyAlignment="1">
      <alignment horizontal="center" vertical="center"/>
      <protection locked="0"/>
    </xf>
    <xf numFmtId="0" fontId="4" fillId="7" borderId="13" xfId="1" applyFont="1" applyFill="1" applyBorder="1" applyAlignment="1">
      <alignment horizontal="center" vertical="center"/>
      <protection locked="0"/>
    </xf>
    <xf numFmtId="0" fontId="4" fillId="7" borderId="14" xfId="1" applyFont="1" applyFill="1" applyBorder="1" applyAlignment="1">
      <alignment horizontal="center" vertical="center"/>
      <protection locked="0"/>
    </xf>
    <xf numFmtId="0" fontId="4" fillId="7" borderId="3" xfId="1" applyFont="1" applyFill="1" applyBorder="1" applyAlignment="1" applyProtection="1">
      <alignment horizontal="center" vertical="center"/>
    </xf>
    <xf numFmtId="0" fontId="4" fillId="7" borderId="3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7" borderId="4" xfId="1" applyFont="1" applyFill="1" applyBorder="1" applyAlignment="1" applyProtection="1">
      <alignment horizontal="center" vertical="center" wrapText="1"/>
    </xf>
    <xf numFmtId="0" fontId="4" fillId="7" borderId="15" xfId="1" applyFont="1" applyFill="1" applyBorder="1" applyAlignment="1" applyProtection="1">
      <alignment horizontal="center" vertical="center" wrapText="1"/>
    </xf>
    <xf numFmtId="0" fontId="4" fillId="7" borderId="5" xfId="1" applyFont="1" applyFill="1" applyBorder="1" applyAlignment="1" applyProtection="1">
      <alignment horizontal="center" vertical="center" wrapText="1"/>
    </xf>
    <xf numFmtId="0" fontId="4" fillId="7" borderId="11" xfId="1" applyFont="1" applyFill="1" applyBorder="1" applyAlignment="1">
      <alignment horizontal="center" vertical="center"/>
      <protection locked="0"/>
    </xf>
    <xf numFmtId="0" fontId="4" fillId="7" borderId="2" xfId="1" applyFont="1" applyFill="1" applyBorder="1" applyAlignment="1">
      <alignment horizontal="center" vertical="center"/>
      <protection locked="0"/>
    </xf>
    <xf numFmtId="0" fontId="4" fillId="5" borderId="0" xfId="1" applyFont="1" applyFill="1" applyBorder="1" applyAlignment="1" applyProtection="1">
      <alignment horizontal="center" vertical="justify"/>
    </xf>
    <xf numFmtId="0" fontId="6" fillId="5" borderId="7" xfId="1" applyFont="1" applyFill="1" applyBorder="1" applyAlignment="1" applyProtection="1">
      <alignment horizontal="center" vertical="justify"/>
    </xf>
    <xf numFmtId="0" fontId="6" fillId="5" borderId="8" xfId="1" applyFont="1" applyFill="1" applyBorder="1" applyAlignment="1" applyProtection="1">
      <alignment horizontal="center" vertical="justify"/>
    </xf>
    <xf numFmtId="0" fontId="6" fillId="5" borderId="9" xfId="1" applyFont="1" applyFill="1" applyBorder="1" applyAlignment="1" applyProtection="1">
      <alignment horizontal="center" vertical="justify"/>
    </xf>
    <xf numFmtId="0" fontId="6" fillId="5" borderId="1" xfId="1" applyFont="1" applyFill="1" applyBorder="1" applyAlignment="1" applyProtection="1">
      <alignment horizontal="center" vertical="justify"/>
    </xf>
    <xf numFmtId="0" fontId="6" fillId="5" borderId="0" xfId="1" applyFont="1" applyFill="1" applyAlignment="1" applyProtection="1">
      <alignment horizontal="center" vertical="justify"/>
    </xf>
    <xf numFmtId="0" fontId="6" fillId="5" borderId="10" xfId="1" applyFont="1" applyFill="1" applyBorder="1" applyAlignment="1" applyProtection="1">
      <alignment horizontal="center" vertical="justify"/>
    </xf>
    <xf numFmtId="0" fontId="6" fillId="17" borderId="7" xfId="1" applyFont="1" applyFill="1" applyBorder="1" applyAlignment="1" applyProtection="1">
      <alignment horizontal="center" vertical="center" wrapText="1"/>
    </xf>
    <xf numFmtId="0" fontId="7" fillId="17" borderId="3" xfId="0" applyFont="1" applyFill="1" applyBorder="1" applyAlignment="1">
      <alignment horizontal="center" wrapText="1"/>
    </xf>
    <xf numFmtId="0" fontId="4" fillId="17" borderId="3" xfId="1" applyFont="1" applyFill="1" applyBorder="1" applyAlignment="1" applyProtection="1">
      <alignment horizontal="center" vertical="center" wrapText="1"/>
    </xf>
    <xf numFmtId="0" fontId="6" fillId="17" borderId="3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Truong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49559</xdr:rowOff>
    </xdr:from>
    <xdr:to>
      <xdr:col>5</xdr:col>
      <xdr:colOff>0</xdr:colOff>
      <xdr:row>17</xdr:row>
      <xdr:rowOff>37504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8100" y="2460625"/>
          <a:ext cx="0" cy="3448048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27432" tIns="32004" rIns="0" bIns="0" anchor="t" upright="1"/>
        <a:lstStyle/>
        <a:p>
          <a:pPr algn="l"/>
          <a:r>
            <a:rPr lang="en-US" altLang="zh-CN" sz="1100">
              <a:solidFill>
                <a:srgbClr val="000000"/>
              </a:solidFill>
              <a:latin typeface="VNI-Times" panose="00000000000000000000" charset="0"/>
              <a:ea typeface="VNI-Times" panose="00000000000000000000" charset="0"/>
            </a:rPr>
            <a:t>Khoâng caàn nhaäp soá lieäu taïi oâ F7, vì ñaõ caøi coâng thöùc.</a:t>
          </a:r>
        </a:p>
        <a:p>
          <a:pPr algn="l"/>
          <a:endParaRPr/>
        </a:p>
      </xdr:txBody>
    </xdr:sp>
    <xdr:clientData/>
  </xdr:twoCellAnchor>
  <xdr:twoCellAnchor>
    <xdr:from>
      <xdr:col>5</xdr:col>
      <xdr:colOff>0</xdr:colOff>
      <xdr:row>6</xdr:row>
      <xdr:rowOff>35793</xdr:rowOff>
    </xdr:from>
    <xdr:to>
      <xdr:col>5</xdr:col>
      <xdr:colOff>0</xdr:colOff>
      <xdr:row>18</xdr:row>
      <xdr:rowOff>0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78100" y="2444750"/>
          <a:ext cx="0" cy="365442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27432" tIns="32004" rIns="0" bIns="0" anchor="t" upright="1"/>
        <a:lstStyle/>
        <a:p>
          <a:pPr algn="l"/>
          <a:r>
            <a:rPr lang="en-US" altLang="zh-CN" sz="1100">
              <a:solidFill>
                <a:srgbClr val="FF0000"/>
              </a:solidFill>
              <a:latin typeface="VNI-Times" panose="00000000000000000000" charset="0"/>
              <a:ea typeface="VNI-Times" panose="00000000000000000000" charset="0"/>
            </a:rPr>
            <a:t>OÂ G7 ñaõ coù coâng thöùc neân khoâng caàn nhaäp soá lieäu.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9"/>
  <sheetViews>
    <sheetView tabSelected="1" topLeftCell="A47" zoomScaleNormal="100" workbookViewId="0">
      <selection activeCell="R43" sqref="R43"/>
    </sheetView>
  </sheetViews>
  <sheetFormatPr defaultColWidth="8.85546875" defaultRowHeight="15.75" x14ac:dyDescent="0.25"/>
  <cols>
    <col min="1" max="16384" width="8.85546875" style="60"/>
  </cols>
  <sheetData>
    <row r="1" spans="1:26" s="2" customFormat="1" ht="18" customHeight="1" x14ac:dyDescent="0.3">
      <c r="A1" s="73" t="s">
        <v>98</v>
      </c>
      <c r="B1" s="74"/>
      <c r="C1" s="74"/>
      <c r="D1" s="73"/>
      <c r="E1" s="73"/>
      <c r="F1" s="75"/>
      <c r="G1" s="75"/>
      <c r="H1" s="76"/>
      <c r="I1" s="76"/>
      <c r="J1" s="73" t="s">
        <v>101</v>
      </c>
      <c r="K1" s="77"/>
      <c r="L1" s="77"/>
      <c r="M1" s="77"/>
      <c r="N1" s="77"/>
      <c r="O1" s="1"/>
      <c r="P1" s="3"/>
      <c r="Q1" s="3"/>
    </row>
    <row r="2" spans="1:26" s="2" customFormat="1" ht="18.75" x14ac:dyDescent="0.3">
      <c r="A2" s="78"/>
      <c r="B2" s="75"/>
      <c r="C2" s="75"/>
      <c r="D2" s="79"/>
      <c r="E2" s="79"/>
      <c r="F2" s="79"/>
      <c r="G2" s="79"/>
      <c r="H2" s="79"/>
      <c r="I2" s="79"/>
      <c r="J2" s="79"/>
      <c r="K2" s="79"/>
      <c r="L2" s="80"/>
      <c r="M2" s="80"/>
      <c r="N2" s="80"/>
      <c r="O2" s="6"/>
      <c r="P2" s="6"/>
      <c r="Q2" s="6"/>
      <c r="R2" s="6"/>
    </row>
    <row r="3" spans="1:26" s="2" customFormat="1" x14ac:dyDescent="0.25">
      <c r="A3" s="4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</row>
    <row r="4" spans="1:26" s="2" customFormat="1" x14ac:dyDescent="0.25">
      <c r="B4" s="2" t="s">
        <v>0</v>
      </c>
      <c r="G4" s="2" t="s">
        <v>0</v>
      </c>
      <c r="M4" s="82" t="s">
        <v>1</v>
      </c>
      <c r="N4" s="83"/>
      <c r="O4" s="83"/>
      <c r="P4" s="83"/>
      <c r="Q4" s="83"/>
      <c r="R4" s="83"/>
      <c r="T4" s="81" t="s">
        <v>2</v>
      </c>
      <c r="U4" s="81"/>
    </row>
    <row r="5" spans="1:26" s="2" customFormat="1" ht="78.75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8" t="s">
        <v>16</v>
      </c>
      <c r="O5" s="8" t="s">
        <v>17</v>
      </c>
      <c r="P5" s="8" t="s">
        <v>18</v>
      </c>
      <c r="Q5" s="8" t="s">
        <v>19</v>
      </c>
      <c r="R5" s="8" t="s">
        <v>106</v>
      </c>
      <c r="S5" s="7" t="s">
        <v>20</v>
      </c>
      <c r="T5" s="7" t="s">
        <v>21</v>
      </c>
      <c r="U5" s="7" t="s">
        <v>22</v>
      </c>
      <c r="V5" s="7" t="s">
        <v>23</v>
      </c>
      <c r="W5" s="7" t="s">
        <v>24</v>
      </c>
      <c r="X5" s="7" t="s">
        <v>25</v>
      </c>
      <c r="Y5" s="7" t="s">
        <v>26</v>
      </c>
    </row>
    <row r="6" spans="1:26" s="2" customFormat="1" x14ac:dyDescent="0.25">
      <c r="A6" s="9"/>
      <c r="B6" s="9"/>
      <c r="C6" s="10"/>
      <c r="D6" s="10"/>
      <c r="E6" s="10"/>
      <c r="F6" s="10"/>
      <c r="G6" s="10"/>
      <c r="H6" s="9"/>
      <c r="I6" s="9"/>
      <c r="J6" s="10"/>
      <c r="K6" s="9"/>
      <c r="L6" s="10"/>
      <c r="M6" s="9"/>
      <c r="N6" s="9"/>
      <c r="O6" s="10"/>
      <c r="P6" s="10"/>
      <c r="Q6" s="9"/>
      <c r="R6" s="9"/>
      <c r="S6" s="10"/>
      <c r="T6" s="10"/>
      <c r="U6" s="9"/>
      <c r="V6" s="10"/>
      <c r="W6" s="10"/>
      <c r="X6" s="9"/>
      <c r="Y6" s="11"/>
    </row>
    <row r="7" spans="1:26" s="2" customFormat="1" ht="63" x14ac:dyDescent="0.25">
      <c r="A7" s="12" t="s">
        <v>27</v>
      </c>
      <c r="B7" s="13" t="s">
        <v>28</v>
      </c>
      <c r="C7" s="13" t="s">
        <v>5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10</v>
      </c>
      <c r="I7" s="13" t="s">
        <v>33</v>
      </c>
      <c r="J7" s="13" t="s">
        <v>12</v>
      </c>
      <c r="K7" s="13" t="s">
        <v>34</v>
      </c>
      <c r="L7" s="13" t="s">
        <v>35</v>
      </c>
      <c r="M7" s="13" t="s">
        <v>36</v>
      </c>
      <c r="N7" s="13" t="s">
        <v>16</v>
      </c>
      <c r="O7" s="13" t="s">
        <v>17</v>
      </c>
      <c r="P7" s="13" t="s">
        <v>18</v>
      </c>
      <c r="Q7" s="14" t="s">
        <v>19</v>
      </c>
      <c r="R7" s="14" t="s">
        <v>106</v>
      </c>
      <c r="S7" s="13" t="s">
        <v>37</v>
      </c>
      <c r="T7" s="13" t="s">
        <v>38</v>
      </c>
      <c r="U7" s="13" t="s">
        <v>22</v>
      </c>
      <c r="V7" s="13" t="s">
        <v>39</v>
      </c>
      <c r="W7" s="13" t="s">
        <v>40</v>
      </c>
      <c r="X7" s="15"/>
      <c r="Y7" s="15"/>
    </row>
    <row r="8" spans="1:26" s="2" customFormat="1" ht="21.75" customHeight="1" x14ac:dyDescent="0.25">
      <c r="A8" s="16">
        <v>1</v>
      </c>
      <c r="B8" s="9">
        <v>3</v>
      </c>
      <c r="C8" s="9"/>
      <c r="D8" s="17">
        <v>3</v>
      </c>
      <c r="E8" s="9"/>
      <c r="F8" s="9"/>
      <c r="G8" s="9"/>
      <c r="H8" s="9">
        <v>3</v>
      </c>
      <c r="I8" s="9">
        <v>3</v>
      </c>
      <c r="J8" s="9"/>
      <c r="K8" s="9">
        <v>3</v>
      </c>
      <c r="L8" s="9"/>
      <c r="M8" s="9">
        <v>3</v>
      </c>
      <c r="N8" s="9"/>
      <c r="O8" s="9"/>
      <c r="P8" s="9"/>
      <c r="Q8" s="9"/>
      <c r="R8" s="9"/>
      <c r="S8" s="9"/>
      <c r="T8" s="9"/>
      <c r="U8" s="9"/>
      <c r="V8" s="9"/>
      <c r="W8" s="9"/>
    </row>
    <row r="9" spans="1:26" s="2" customFormat="1" ht="21.75" customHeight="1" x14ac:dyDescent="0.25">
      <c r="A9" s="16">
        <v>2</v>
      </c>
      <c r="B9" s="9">
        <v>3</v>
      </c>
      <c r="C9" s="9"/>
      <c r="D9" s="17">
        <v>3</v>
      </c>
      <c r="E9" s="9"/>
      <c r="F9" s="9"/>
      <c r="G9" s="9"/>
      <c r="H9" s="9">
        <v>3</v>
      </c>
      <c r="I9" s="9">
        <v>3</v>
      </c>
      <c r="J9" s="9"/>
      <c r="K9" s="9">
        <v>3</v>
      </c>
      <c r="L9" s="9"/>
      <c r="M9" s="9">
        <v>3</v>
      </c>
      <c r="N9" s="9"/>
      <c r="O9" s="9"/>
      <c r="P9" s="9"/>
      <c r="Q9" s="9"/>
      <c r="R9" s="9"/>
      <c r="S9" s="9"/>
      <c r="T9" s="9"/>
      <c r="U9" s="9"/>
      <c r="V9" s="9"/>
      <c r="W9" s="9"/>
    </row>
    <row r="10" spans="1:26" s="2" customFormat="1" ht="21.75" customHeight="1" x14ac:dyDescent="0.25">
      <c r="A10" s="16">
        <v>3</v>
      </c>
      <c r="B10" s="9">
        <v>3</v>
      </c>
      <c r="C10" s="9"/>
      <c r="D10" s="17">
        <v>3</v>
      </c>
      <c r="E10" s="9"/>
      <c r="F10" s="9"/>
      <c r="G10" s="9"/>
      <c r="H10" s="9">
        <v>3</v>
      </c>
      <c r="I10" s="9">
        <v>3</v>
      </c>
      <c r="J10" s="9"/>
      <c r="K10" s="9">
        <v>3</v>
      </c>
      <c r="L10" s="9"/>
      <c r="M10" s="9"/>
      <c r="N10" s="9"/>
      <c r="O10" s="9"/>
      <c r="P10" s="9"/>
      <c r="Q10" s="9">
        <v>3</v>
      </c>
      <c r="R10" s="9"/>
      <c r="S10" s="9"/>
      <c r="T10" s="9"/>
      <c r="U10" s="9"/>
      <c r="V10" s="9"/>
      <c r="W10" s="9"/>
      <c r="Z10" s="2" t="s">
        <v>0</v>
      </c>
    </row>
    <row r="11" spans="1:26" s="2" customFormat="1" ht="21.75" customHeight="1" x14ac:dyDescent="0.25">
      <c r="A11" s="16">
        <v>4</v>
      </c>
      <c r="B11" s="9">
        <v>3</v>
      </c>
      <c r="C11" s="9"/>
      <c r="D11" s="17">
        <v>3</v>
      </c>
      <c r="E11" s="9"/>
      <c r="F11" s="9"/>
      <c r="G11" s="9"/>
      <c r="H11" s="9">
        <v>3</v>
      </c>
      <c r="I11" s="9">
        <v>3</v>
      </c>
      <c r="J11" s="9"/>
      <c r="K11" s="9">
        <v>3</v>
      </c>
      <c r="L11" s="9"/>
      <c r="M11" s="9"/>
      <c r="N11" s="9"/>
      <c r="O11" s="9"/>
      <c r="P11" s="9"/>
      <c r="Q11" s="9"/>
      <c r="R11" s="9">
        <v>3</v>
      </c>
      <c r="S11" s="9"/>
      <c r="T11" s="9"/>
      <c r="U11" s="9">
        <v>3</v>
      </c>
      <c r="V11" s="9"/>
      <c r="W11" s="9"/>
    </row>
    <row r="12" spans="1:26" s="2" customFormat="1" ht="21.75" customHeight="1" x14ac:dyDescent="0.25">
      <c r="A12" s="16">
        <v>5</v>
      </c>
      <c r="B12" s="9">
        <v>3</v>
      </c>
      <c r="C12" s="17"/>
      <c r="D12" s="17">
        <v>3</v>
      </c>
      <c r="E12" s="9">
        <v>0</v>
      </c>
      <c r="F12" s="9"/>
      <c r="G12" s="9"/>
      <c r="H12" s="9">
        <v>3</v>
      </c>
      <c r="I12" s="9">
        <v>3</v>
      </c>
      <c r="J12" s="9"/>
      <c r="K12" s="9">
        <v>3</v>
      </c>
      <c r="L12" s="9"/>
      <c r="M12" s="9"/>
      <c r="N12" s="9"/>
      <c r="O12" s="9"/>
      <c r="P12" s="9"/>
      <c r="Q12" s="9"/>
      <c r="R12" s="9">
        <v>3</v>
      </c>
      <c r="S12" s="9"/>
      <c r="T12" s="18"/>
      <c r="U12" s="9">
        <v>3</v>
      </c>
      <c r="V12" s="9"/>
      <c r="W12" s="9"/>
    </row>
    <row r="13" spans="1:26" s="2" customFormat="1" ht="19.5" customHeight="1" x14ac:dyDescent="0.25">
      <c r="A13" s="19" t="s">
        <v>41</v>
      </c>
      <c r="B13" s="20">
        <f>SUM(B8:B12)</f>
        <v>15</v>
      </c>
      <c r="C13" s="20">
        <f t="shared" ref="C13:Q13" si="0">SUM(C8:C12)</f>
        <v>0</v>
      </c>
      <c r="D13" s="20">
        <f t="shared" si="0"/>
        <v>15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15</v>
      </c>
      <c r="I13" s="20">
        <f t="shared" si="0"/>
        <v>15</v>
      </c>
      <c r="J13" s="20">
        <f t="shared" si="0"/>
        <v>0</v>
      </c>
      <c r="K13" s="20">
        <f t="shared" si="0"/>
        <v>15</v>
      </c>
      <c r="L13" s="20">
        <f t="shared" si="0"/>
        <v>0</v>
      </c>
      <c r="M13" s="20">
        <f t="shared" si="0"/>
        <v>6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3</v>
      </c>
      <c r="R13" s="20">
        <f t="shared" ref="R13" si="1">SUM(R8:R12)</f>
        <v>6</v>
      </c>
      <c r="S13" s="20">
        <f>SUM(S8:S12)</f>
        <v>0</v>
      </c>
      <c r="T13" s="20">
        <f>SUM(T8:T12)</f>
        <v>0</v>
      </c>
      <c r="U13" s="20">
        <f>SUM(U8:U12)</f>
        <v>6</v>
      </c>
      <c r="V13" s="20">
        <f>SUM(V8:V12)</f>
        <v>0</v>
      </c>
      <c r="W13" s="20">
        <f>SUM(W8:W12)</f>
        <v>0</v>
      </c>
    </row>
    <row r="14" spans="1:26" s="2" customFormat="1" ht="63" x14ac:dyDescent="0.25">
      <c r="A14" s="19" t="s">
        <v>42</v>
      </c>
      <c r="B14" s="7" t="s">
        <v>28</v>
      </c>
      <c r="C14" s="7" t="s">
        <v>43</v>
      </c>
      <c r="D14" s="7" t="s">
        <v>44</v>
      </c>
      <c r="E14" s="7" t="s">
        <v>43</v>
      </c>
      <c r="F14" s="7" t="s">
        <v>45</v>
      </c>
      <c r="G14" s="7" t="s">
        <v>43</v>
      </c>
      <c r="H14" s="7" t="s">
        <v>10</v>
      </c>
      <c r="I14" s="7" t="s">
        <v>33</v>
      </c>
      <c r="J14" s="7" t="s">
        <v>12</v>
      </c>
      <c r="K14" s="7" t="s">
        <v>34</v>
      </c>
      <c r="L14" s="7" t="s">
        <v>35</v>
      </c>
      <c r="M14" s="7" t="s">
        <v>36</v>
      </c>
      <c r="N14" s="7" t="s">
        <v>16</v>
      </c>
      <c r="O14" s="7" t="s">
        <v>17</v>
      </c>
      <c r="P14" s="7" t="s">
        <v>18</v>
      </c>
      <c r="Q14" s="8" t="s">
        <v>19</v>
      </c>
      <c r="R14" s="8" t="s">
        <v>97</v>
      </c>
      <c r="S14" s="7" t="s">
        <v>46</v>
      </c>
      <c r="T14" s="7" t="s">
        <v>38</v>
      </c>
      <c r="U14" s="7" t="s">
        <v>22</v>
      </c>
      <c r="V14" s="19" t="s">
        <v>39</v>
      </c>
      <c r="W14" s="19" t="s">
        <v>43</v>
      </c>
      <c r="X14" s="19" t="s">
        <v>40</v>
      </c>
      <c r="Y14" s="19" t="s">
        <v>43</v>
      </c>
    </row>
    <row r="15" spans="1:26" s="2" customFormat="1" ht="20.25" customHeight="1" x14ac:dyDescent="0.25">
      <c r="A15" s="16">
        <v>1</v>
      </c>
      <c r="B15" s="9">
        <v>108</v>
      </c>
      <c r="C15" s="9">
        <v>49</v>
      </c>
      <c r="D15" s="10"/>
      <c r="E15" s="10"/>
      <c r="F15" s="10"/>
      <c r="G15" s="10"/>
      <c r="H15" s="9">
        <v>108</v>
      </c>
      <c r="I15" s="9">
        <v>27</v>
      </c>
      <c r="J15" s="9"/>
      <c r="K15" s="9">
        <v>108</v>
      </c>
      <c r="L15" s="9"/>
      <c r="M15" s="9">
        <v>108</v>
      </c>
      <c r="N15" s="9"/>
      <c r="O15" s="9"/>
      <c r="P15" s="9"/>
      <c r="Q15" s="9"/>
      <c r="R15" s="9"/>
      <c r="S15" s="9"/>
      <c r="T15" s="9"/>
      <c r="U15" s="9"/>
      <c r="V15" s="21"/>
      <c r="W15" s="11"/>
      <c r="X15" s="11"/>
      <c r="Y15" s="11"/>
    </row>
    <row r="16" spans="1:26" s="2" customFormat="1" ht="20.25" customHeight="1" x14ac:dyDescent="0.25">
      <c r="A16" s="16">
        <v>2</v>
      </c>
      <c r="B16" s="9">
        <v>104</v>
      </c>
      <c r="C16" s="9">
        <v>52</v>
      </c>
      <c r="D16" s="10"/>
      <c r="E16" s="10"/>
      <c r="F16" s="10"/>
      <c r="G16" s="10"/>
      <c r="H16" s="9">
        <v>104</v>
      </c>
      <c r="I16" s="9">
        <v>21</v>
      </c>
      <c r="J16" s="9">
        <v>0</v>
      </c>
      <c r="K16" s="9">
        <v>104</v>
      </c>
      <c r="L16" s="9"/>
      <c r="M16" s="9">
        <v>104</v>
      </c>
      <c r="N16" s="9"/>
      <c r="O16" s="9"/>
      <c r="P16" s="9"/>
      <c r="Q16" s="9"/>
      <c r="R16" s="9"/>
      <c r="S16" s="9"/>
      <c r="T16" s="9"/>
      <c r="U16" s="9"/>
      <c r="V16" s="22"/>
      <c r="W16" s="23"/>
      <c r="X16" s="11"/>
      <c r="Y16" s="11"/>
    </row>
    <row r="17" spans="1:45" s="2" customFormat="1" ht="20.25" customHeight="1" x14ac:dyDescent="0.25">
      <c r="A17" s="16">
        <v>3</v>
      </c>
      <c r="B17" s="9">
        <v>118</v>
      </c>
      <c r="C17" s="9">
        <v>62</v>
      </c>
      <c r="D17" s="10"/>
      <c r="E17" s="10"/>
      <c r="F17" s="10"/>
      <c r="G17" s="10"/>
      <c r="H17" s="9">
        <v>118</v>
      </c>
      <c r="I17" s="9">
        <v>19</v>
      </c>
      <c r="J17" s="9"/>
      <c r="K17" s="9">
        <v>118</v>
      </c>
      <c r="L17" s="9"/>
      <c r="M17" s="9"/>
      <c r="N17" s="9"/>
      <c r="O17" s="9"/>
      <c r="P17" s="9"/>
      <c r="Q17" s="9">
        <v>118</v>
      </c>
      <c r="R17" s="9"/>
      <c r="S17" s="9"/>
      <c r="T17" s="9"/>
      <c r="U17" s="9">
        <v>118</v>
      </c>
      <c r="V17" s="24"/>
      <c r="W17" s="9"/>
      <c r="X17" s="21"/>
      <c r="Y17" s="11"/>
    </row>
    <row r="18" spans="1:45" s="2" customFormat="1" ht="20.25" customHeight="1" x14ac:dyDescent="0.25">
      <c r="A18" s="16">
        <v>4</v>
      </c>
      <c r="B18" s="9">
        <v>124</v>
      </c>
      <c r="C18" s="9">
        <v>56</v>
      </c>
      <c r="D18" s="10"/>
      <c r="E18" s="10"/>
      <c r="F18" s="10"/>
      <c r="G18" s="10"/>
      <c r="H18" s="9">
        <v>124</v>
      </c>
      <c r="I18" s="9">
        <v>15</v>
      </c>
      <c r="J18" s="9"/>
      <c r="K18" s="9">
        <v>124</v>
      </c>
      <c r="L18" s="9"/>
      <c r="M18" s="9"/>
      <c r="N18" s="9"/>
      <c r="O18" s="9"/>
      <c r="P18" s="9"/>
      <c r="Q18" s="9"/>
      <c r="R18" s="9">
        <v>124</v>
      </c>
      <c r="S18" s="9"/>
      <c r="T18" s="9"/>
      <c r="U18" s="9">
        <v>124</v>
      </c>
      <c r="V18" s="25"/>
      <c r="W18" s="26"/>
      <c r="X18" s="11"/>
      <c r="Y18" s="11"/>
    </row>
    <row r="19" spans="1:45" s="2" customFormat="1" ht="20.25" customHeight="1" x14ac:dyDescent="0.25">
      <c r="A19" s="16">
        <v>5</v>
      </c>
      <c r="B19" s="9">
        <v>118</v>
      </c>
      <c r="C19" s="9">
        <v>67</v>
      </c>
      <c r="D19" s="10"/>
      <c r="E19" s="10"/>
      <c r="F19" s="10"/>
      <c r="G19" s="10"/>
      <c r="H19" s="9">
        <v>118</v>
      </c>
      <c r="I19" s="9">
        <v>14</v>
      </c>
      <c r="J19" s="9"/>
      <c r="K19" s="9">
        <v>118</v>
      </c>
      <c r="L19" s="9"/>
      <c r="M19" s="9"/>
      <c r="N19" s="9">
        <v>118</v>
      </c>
      <c r="O19" s="9"/>
      <c r="P19" s="9"/>
      <c r="Q19" s="9"/>
      <c r="R19" s="9">
        <v>118</v>
      </c>
      <c r="S19" s="9"/>
      <c r="T19" s="9"/>
      <c r="U19" s="9">
        <v>118</v>
      </c>
      <c r="V19" s="21"/>
      <c r="W19" s="11"/>
      <c r="X19" s="11"/>
      <c r="Y19" s="11"/>
    </row>
    <row r="20" spans="1:45" s="2" customFormat="1" ht="20.25" customHeight="1" x14ac:dyDescent="0.25">
      <c r="A20" s="16" t="s">
        <v>41</v>
      </c>
      <c r="B20" s="9">
        <f>SUM(B15:B19)</f>
        <v>572</v>
      </c>
      <c r="C20" s="9">
        <f t="shared" ref="C20:Y20" si="2">SUM(C15:C19)</f>
        <v>286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572</v>
      </c>
      <c r="I20" s="9">
        <f t="shared" si="2"/>
        <v>96</v>
      </c>
      <c r="J20" s="9">
        <f t="shared" si="2"/>
        <v>0</v>
      </c>
      <c r="K20" s="9">
        <f t="shared" si="2"/>
        <v>572</v>
      </c>
      <c r="L20" s="9">
        <f t="shared" si="2"/>
        <v>0</v>
      </c>
      <c r="M20" s="9">
        <f t="shared" si="2"/>
        <v>212</v>
      </c>
      <c r="N20" s="9">
        <f t="shared" si="2"/>
        <v>118</v>
      </c>
      <c r="O20" s="9">
        <f t="shared" si="2"/>
        <v>0</v>
      </c>
      <c r="P20" s="9">
        <f t="shared" si="2"/>
        <v>0</v>
      </c>
      <c r="Q20" s="9">
        <f t="shared" si="2"/>
        <v>118</v>
      </c>
      <c r="R20" s="9">
        <f t="shared" si="2"/>
        <v>242</v>
      </c>
      <c r="S20" s="9">
        <f t="shared" si="2"/>
        <v>0</v>
      </c>
      <c r="T20" s="9">
        <f t="shared" si="2"/>
        <v>0</v>
      </c>
      <c r="U20" s="9">
        <f t="shared" si="2"/>
        <v>360</v>
      </c>
      <c r="V20" s="24">
        <f t="shared" si="2"/>
        <v>0</v>
      </c>
      <c r="W20" s="9">
        <f t="shared" si="2"/>
        <v>0</v>
      </c>
      <c r="X20" s="9">
        <f t="shared" si="2"/>
        <v>0</v>
      </c>
      <c r="Y20" s="9">
        <f t="shared" si="2"/>
        <v>0</v>
      </c>
    </row>
    <row r="21" spans="1:45" s="2" customFormat="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45" s="30" customForma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"/>
      <c r="Q22" s="27"/>
    </row>
    <row r="23" spans="1:45" s="30" customForma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7"/>
    </row>
    <row r="24" spans="1:45" s="30" customFormat="1" x14ac:dyDescent="0.25">
      <c r="A24" s="96" t="s">
        <v>50</v>
      </c>
      <c r="B24" s="84" t="s">
        <v>51</v>
      </c>
      <c r="C24" s="89" t="s">
        <v>52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  <c r="R24" s="102"/>
      <c r="S24" s="103"/>
      <c r="T24" s="103"/>
      <c r="U24" s="103"/>
      <c r="V24" s="103"/>
      <c r="W24" s="103"/>
      <c r="X24" s="103"/>
      <c r="Y24" s="103"/>
      <c r="Z24" s="104"/>
      <c r="AF24" s="30" t="s">
        <v>102</v>
      </c>
    </row>
    <row r="25" spans="1:45" s="30" customFormat="1" ht="16.5" thickBot="1" x14ac:dyDescent="0.3">
      <c r="A25" s="97"/>
      <c r="B25" s="85"/>
      <c r="C25" s="89" t="s">
        <v>53</v>
      </c>
      <c r="D25" s="90"/>
      <c r="E25" s="91"/>
      <c r="F25" s="89" t="s">
        <v>54</v>
      </c>
      <c r="G25" s="90"/>
      <c r="H25" s="91"/>
      <c r="I25" s="89" t="s">
        <v>55</v>
      </c>
      <c r="J25" s="90"/>
      <c r="K25" s="91"/>
      <c r="L25" s="89" t="s">
        <v>56</v>
      </c>
      <c r="M25" s="90"/>
      <c r="N25" s="91"/>
      <c r="O25" s="89" t="s">
        <v>57</v>
      </c>
      <c r="P25" s="90"/>
      <c r="Q25" s="91"/>
      <c r="R25" s="105"/>
      <c r="S25" s="106"/>
      <c r="T25" s="106"/>
      <c r="U25" s="106"/>
      <c r="V25" s="106"/>
      <c r="W25" s="106"/>
      <c r="X25" s="106"/>
      <c r="Y25" s="106"/>
      <c r="Z25" s="107"/>
    </row>
    <row r="26" spans="1:45" s="30" customFormat="1" ht="16.5" thickBot="1" x14ac:dyDescent="0.3">
      <c r="A26" s="98"/>
      <c r="B26" s="85"/>
      <c r="C26" s="38" t="s">
        <v>47</v>
      </c>
      <c r="D26" s="38" t="s">
        <v>48</v>
      </c>
      <c r="E26" s="38" t="s">
        <v>49</v>
      </c>
      <c r="F26" s="38" t="s">
        <v>47</v>
      </c>
      <c r="G26" s="38" t="s">
        <v>48</v>
      </c>
      <c r="H26" s="38" t="s">
        <v>49</v>
      </c>
      <c r="I26" s="38" t="s">
        <v>47</v>
      </c>
      <c r="J26" s="38" t="s">
        <v>48</v>
      </c>
      <c r="K26" s="38" t="s">
        <v>49</v>
      </c>
      <c r="L26" s="38" t="s">
        <v>47</v>
      </c>
      <c r="M26" s="38" t="s">
        <v>48</v>
      </c>
      <c r="N26" s="38" t="s">
        <v>49</v>
      </c>
      <c r="O26" s="38" t="s">
        <v>47</v>
      </c>
      <c r="P26" s="38" t="s">
        <v>48</v>
      </c>
      <c r="Q26" s="38" t="s">
        <v>49</v>
      </c>
      <c r="R26" s="105"/>
      <c r="S26" s="106"/>
      <c r="T26" s="106"/>
      <c r="U26" s="106"/>
      <c r="V26" s="106"/>
      <c r="W26" s="106"/>
      <c r="X26" s="106"/>
      <c r="Y26" s="106"/>
      <c r="Z26" s="107"/>
      <c r="AS26" s="34"/>
    </row>
    <row r="27" spans="1:45" s="30" customFormat="1" ht="19.5" customHeight="1" x14ac:dyDescent="0.25">
      <c r="A27" s="36">
        <v>1</v>
      </c>
      <c r="B27" s="9">
        <v>108</v>
      </c>
      <c r="C27" s="40">
        <v>108</v>
      </c>
      <c r="D27" s="40"/>
      <c r="E27" s="71"/>
      <c r="F27" s="40">
        <v>108</v>
      </c>
      <c r="G27" s="40"/>
      <c r="H27" s="71"/>
      <c r="I27" s="40">
        <v>66</v>
      </c>
      <c r="J27" s="40">
        <v>42</v>
      </c>
      <c r="K27" s="71"/>
      <c r="L27" s="40">
        <v>91</v>
      </c>
      <c r="M27" s="40">
        <v>17</v>
      </c>
      <c r="N27" s="71"/>
      <c r="O27" s="40">
        <v>71</v>
      </c>
      <c r="P27" s="40">
        <v>37</v>
      </c>
      <c r="Q27" s="35"/>
      <c r="R27" s="105"/>
      <c r="S27" s="106"/>
      <c r="T27" s="106"/>
      <c r="U27" s="106"/>
      <c r="V27" s="106"/>
      <c r="W27" s="106"/>
      <c r="X27" s="106"/>
      <c r="Y27" s="106"/>
      <c r="Z27" s="107"/>
    </row>
    <row r="28" spans="1:45" s="30" customFormat="1" ht="19.5" customHeight="1" x14ac:dyDescent="0.25">
      <c r="A28" s="36">
        <v>2</v>
      </c>
      <c r="B28" s="9">
        <v>104</v>
      </c>
      <c r="C28" s="40">
        <v>101</v>
      </c>
      <c r="D28" s="40">
        <v>3</v>
      </c>
      <c r="E28" s="71">
        <v>0</v>
      </c>
      <c r="F28" s="40">
        <v>96</v>
      </c>
      <c r="G28" s="40">
        <v>8</v>
      </c>
      <c r="H28" s="71">
        <v>0</v>
      </c>
      <c r="I28" s="40">
        <v>72</v>
      </c>
      <c r="J28" s="40">
        <v>30</v>
      </c>
      <c r="K28" s="71">
        <v>0</v>
      </c>
      <c r="L28" s="40">
        <v>104</v>
      </c>
      <c r="M28" s="40">
        <v>0</v>
      </c>
      <c r="N28" s="71">
        <v>0</v>
      </c>
      <c r="O28" s="40">
        <v>84</v>
      </c>
      <c r="P28" s="40">
        <v>20</v>
      </c>
      <c r="Q28" s="35">
        <v>0</v>
      </c>
      <c r="R28" s="105"/>
      <c r="S28" s="106"/>
      <c r="T28" s="106"/>
      <c r="U28" s="106"/>
      <c r="V28" s="106"/>
      <c r="W28" s="106"/>
      <c r="X28" s="106"/>
      <c r="Y28" s="106"/>
      <c r="Z28" s="107"/>
    </row>
    <row r="29" spans="1:45" s="30" customFormat="1" ht="19.5" customHeight="1" x14ac:dyDescent="0.25">
      <c r="A29" s="36">
        <v>3</v>
      </c>
      <c r="B29" s="9">
        <v>118</v>
      </c>
      <c r="C29" s="40">
        <v>118</v>
      </c>
      <c r="D29" s="40">
        <v>0</v>
      </c>
      <c r="E29" s="71">
        <v>0</v>
      </c>
      <c r="F29" s="40">
        <v>108</v>
      </c>
      <c r="G29" s="40">
        <v>10</v>
      </c>
      <c r="H29" s="71">
        <v>0</v>
      </c>
      <c r="I29" s="40">
        <v>85</v>
      </c>
      <c r="J29" s="40">
        <v>33</v>
      </c>
      <c r="K29" s="71">
        <v>0</v>
      </c>
      <c r="L29" s="40">
        <v>94</v>
      </c>
      <c r="M29" s="40">
        <v>24</v>
      </c>
      <c r="N29" s="71">
        <v>0</v>
      </c>
      <c r="O29" s="40">
        <v>65</v>
      </c>
      <c r="P29" s="40">
        <v>53</v>
      </c>
      <c r="Q29" s="35"/>
      <c r="R29" s="105"/>
      <c r="S29" s="106"/>
      <c r="T29" s="106"/>
      <c r="U29" s="106"/>
      <c r="V29" s="106"/>
      <c r="W29" s="106"/>
      <c r="X29" s="106"/>
      <c r="Y29" s="106"/>
      <c r="Z29" s="107"/>
    </row>
    <row r="30" spans="1:45" s="30" customFormat="1" ht="19.5" customHeight="1" x14ac:dyDescent="0.25">
      <c r="A30" s="36">
        <v>4</v>
      </c>
      <c r="B30" s="9">
        <v>124</v>
      </c>
      <c r="C30" s="40">
        <v>124</v>
      </c>
      <c r="D30" s="40">
        <v>0</v>
      </c>
      <c r="E30" s="71">
        <v>0</v>
      </c>
      <c r="F30" s="40">
        <v>113</v>
      </c>
      <c r="G30" s="40">
        <v>11</v>
      </c>
      <c r="H30" s="71"/>
      <c r="I30" s="40">
        <v>101</v>
      </c>
      <c r="J30" s="40">
        <v>23</v>
      </c>
      <c r="K30" s="71"/>
      <c r="L30" s="40">
        <v>111</v>
      </c>
      <c r="M30" s="40">
        <v>13</v>
      </c>
      <c r="N30" s="71"/>
      <c r="O30" s="40">
        <v>92</v>
      </c>
      <c r="P30" s="40">
        <v>32</v>
      </c>
      <c r="Q30" s="35"/>
      <c r="R30" s="105"/>
      <c r="S30" s="106"/>
      <c r="T30" s="106"/>
      <c r="U30" s="106"/>
      <c r="V30" s="106"/>
      <c r="W30" s="106"/>
      <c r="X30" s="106"/>
      <c r="Y30" s="106"/>
      <c r="Z30" s="107"/>
    </row>
    <row r="31" spans="1:45" s="30" customFormat="1" ht="19.5" customHeight="1" x14ac:dyDescent="0.25">
      <c r="A31" s="36">
        <v>5</v>
      </c>
      <c r="B31" s="9">
        <v>118</v>
      </c>
      <c r="C31" s="40">
        <v>118</v>
      </c>
      <c r="D31" s="40"/>
      <c r="E31" s="71"/>
      <c r="F31" s="40">
        <v>116</v>
      </c>
      <c r="G31" s="40">
        <v>2</v>
      </c>
      <c r="H31" s="71"/>
      <c r="I31" s="40">
        <v>87</v>
      </c>
      <c r="J31" s="40">
        <v>31</v>
      </c>
      <c r="K31" s="71"/>
      <c r="L31" s="40">
        <v>88</v>
      </c>
      <c r="M31" s="40">
        <v>30</v>
      </c>
      <c r="N31" s="71"/>
      <c r="O31" s="40">
        <v>72</v>
      </c>
      <c r="P31" s="35"/>
      <c r="Q31" s="72"/>
      <c r="R31" s="105"/>
      <c r="S31" s="106"/>
      <c r="T31" s="106"/>
      <c r="U31" s="106"/>
      <c r="V31" s="106"/>
      <c r="W31" s="106"/>
      <c r="X31" s="106"/>
      <c r="Y31" s="106"/>
      <c r="Z31" s="107"/>
    </row>
    <row r="32" spans="1:45" s="30" customFormat="1" ht="19.5" customHeight="1" x14ac:dyDescent="0.25">
      <c r="A32" s="108" t="s">
        <v>108</v>
      </c>
      <c r="B32" s="109">
        <f>SUM(B27:B31)</f>
        <v>572</v>
      </c>
      <c r="C32" s="109">
        <f t="shared" ref="C32:Q32" si="3">SUM(C27:C31)</f>
        <v>569</v>
      </c>
      <c r="D32" s="109">
        <f t="shared" si="3"/>
        <v>3</v>
      </c>
      <c r="E32" s="109">
        <f t="shared" si="3"/>
        <v>0</v>
      </c>
      <c r="F32" s="109">
        <f t="shared" si="3"/>
        <v>541</v>
      </c>
      <c r="G32" s="109">
        <f t="shared" si="3"/>
        <v>31</v>
      </c>
      <c r="H32" s="109">
        <f t="shared" si="3"/>
        <v>0</v>
      </c>
      <c r="I32" s="109">
        <f t="shared" si="3"/>
        <v>411</v>
      </c>
      <c r="J32" s="109">
        <f t="shared" si="3"/>
        <v>159</v>
      </c>
      <c r="K32" s="109">
        <f t="shared" si="3"/>
        <v>0</v>
      </c>
      <c r="L32" s="109">
        <f t="shared" si="3"/>
        <v>488</v>
      </c>
      <c r="M32" s="109">
        <f t="shared" si="3"/>
        <v>84</v>
      </c>
      <c r="N32" s="109">
        <f t="shared" si="3"/>
        <v>0</v>
      </c>
      <c r="O32" s="109">
        <f t="shared" si="3"/>
        <v>384</v>
      </c>
      <c r="P32" s="109">
        <f t="shared" si="3"/>
        <v>142</v>
      </c>
      <c r="Q32" s="109">
        <f t="shared" si="3"/>
        <v>0</v>
      </c>
      <c r="R32" s="101"/>
      <c r="S32" s="32"/>
      <c r="T32" s="32"/>
      <c r="U32" s="32"/>
      <c r="V32" s="32"/>
      <c r="W32" s="32"/>
      <c r="X32" s="32"/>
      <c r="Y32" s="32"/>
      <c r="Z32" s="33"/>
    </row>
    <row r="33" spans="1:32" s="30" customFormat="1" x14ac:dyDescent="0.25">
      <c r="A33" s="96" t="s">
        <v>50</v>
      </c>
      <c r="B33" s="85" t="s">
        <v>51</v>
      </c>
      <c r="C33" s="99" t="s">
        <v>107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90"/>
      <c r="S33" s="90"/>
      <c r="T33" s="90"/>
      <c r="U33" s="90"/>
      <c r="V33" s="90"/>
      <c r="W33" s="90"/>
      <c r="X33" s="90"/>
      <c r="Y33" s="90"/>
      <c r="Z33" s="91"/>
      <c r="AA33" s="86" t="s">
        <v>103</v>
      </c>
      <c r="AB33" s="87"/>
      <c r="AC33" s="87"/>
      <c r="AD33" s="87"/>
      <c r="AE33" s="87"/>
      <c r="AF33" s="88"/>
    </row>
    <row r="34" spans="1:32" s="30" customFormat="1" x14ac:dyDescent="0.25">
      <c r="A34" s="97"/>
      <c r="B34" s="85"/>
      <c r="C34" s="93" t="s">
        <v>58</v>
      </c>
      <c r="D34" s="93"/>
      <c r="E34" s="93"/>
      <c r="F34" s="92" t="s">
        <v>59</v>
      </c>
      <c r="G34" s="92"/>
      <c r="H34" s="92"/>
      <c r="I34" s="86" t="s">
        <v>60</v>
      </c>
      <c r="J34" s="87"/>
      <c r="K34" s="88"/>
      <c r="L34" s="89" t="s">
        <v>61</v>
      </c>
      <c r="M34" s="90"/>
      <c r="N34" s="91"/>
      <c r="O34" s="89" t="s">
        <v>62</v>
      </c>
      <c r="P34" s="90"/>
      <c r="Q34" s="91"/>
      <c r="R34" s="86" t="s">
        <v>63</v>
      </c>
      <c r="S34" s="87"/>
      <c r="T34" s="88"/>
      <c r="U34" s="92" t="s">
        <v>64</v>
      </c>
      <c r="V34" s="92"/>
      <c r="W34" s="92"/>
      <c r="X34" s="92" t="s">
        <v>65</v>
      </c>
      <c r="Y34" s="92"/>
      <c r="Z34" s="92"/>
      <c r="AA34" s="92" t="s">
        <v>66</v>
      </c>
      <c r="AB34" s="92"/>
      <c r="AC34" s="92"/>
      <c r="AD34" s="92" t="s">
        <v>67</v>
      </c>
      <c r="AE34" s="92"/>
      <c r="AF34" s="92"/>
    </row>
    <row r="35" spans="1:32" s="30" customFormat="1" x14ac:dyDescent="0.25">
      <c r="A35" s="98"/>
      <c r="B35" s="85"/>
      <c r="C35" s="38" t="s">
        <v>68</v>
      </c>
      <c r="D35" s="38" t="s">
        <v>69</v>
      </c>
      <c r="E35" s="38" t="s">
        <v>49</v>
      </c>
      <c r="F35" s="38" t="s">
        <v>68</v>
      </c>
      <c r="G35" s="38" t="s">
        <v>69</v>
      </c>
      <c r="H35" s="38" t="s">
        <v>49</v>
      </c>
      <c r="I35" s="38" t="s">
        <v>68</v>
      </c>
      <c r="J35" s="38" t="s">
        <v>69</v>
      </c>
      <c r="K35" s="38" t="s">
        <v>49</v>
      </c>
      <c r="L35" s="38" t="s">
        <v>68</v>
      </c>
      <c r="M35" s="38" t="s">
        <v>69</v>
      </c>
      <c r="N35" s="38" t="s">
        <v>49</v>
      </c>
      <c r="O35" s="38" t="s">
        <v>68</v>
      </c>
      <c r="P35" s="38" t="s">
        <v>69</v>
      </c>
      <c r="Q35" s="38" t="s">
        <v>49</v>
      </c>
      <c r="R35" s="38" t="s">
        <v>68</v>
      </c>
      <c r="S35" s="38" t="s">
        <v>69</v>
      </c>
      <c r="T35" s="38" t="s">
        <v>49</v>
      </c>
      <c r="U35" s="38" t="s">
        <v>68</v>
      </c>
      <c r="V35" s="38" t="s">
        <v>69</v>
      </c>
      <c r="W35" s="38" t="s">
        <v>49</v>
      </c>
      <c r="X35" s="38" t="s">
        <v>68</v>
      </c>
      <c r="Y35" s="38" t="s">
        <v>69</v>
      </c>
      <c r="Z35" s="38" t="s">
        <v>49</v>
      </c>
      <c r="AA35" s="38" t="s">
        <v>68</v>
      </c>
      <c r="AB35" s="38" t="s">
        <v>69</v>
      </c>
      <c r="AC35" s="38" t="s">
        <v>49</v>
      </c>
      <c r="AD35" s="38" t="s">
        <v>68</v>
      </c>
      <c r="AE35" s="38" t="s">
        <v>69</v>
      </c>
      <c r="AF35" s="38" t="s">
        <v>49</v>
      </c>
    </row>
    <row r="36" spans="1:32" s="30" customFormat="1" ht="21.75" customHeight="1" x14ac:dyDescent="0.25">
      <c r="A36" s="39">
        <v>1</v>
      </c>
      <c r="B36" s="40">
        <v>108</v>
      </c>
      <c r="C36" s="40">
        <v>70</v>
      </c>
      <c r="D36" s="40">
        <v>38</v>
      </c>
      <c r="E36" s="40"/>
      <c r="F36" s="40">
        <v>71</v>
      </c>
      <c r="G36" s="40">
        <v>37</v>
      </c>
      <c r="H36" s="40"/>
      <c r="I36" s="40">
        <v>52</v>
      </c>
      <c r="J36" s="40">
        <v>51</v>
      </c>
      <c r="K36" s="40">
        <v>5</v>
      </c>
      <c r="L36" s="40">
        <v>49</v>
      </c>
      <c r="M36" s="40">
        <v>55</v>
      </c>
      <c r="N36" s="40">
        <v>4</v>
      </c>
      <c r="O36" s="40">
        <v>66</v>
      </c>
      <c r="P36" s="40">
        <v>38</v>
      </c>
      <c r="Q36" s="40">
        <v>4</v>
      </c>
      <c r="R36" s="40">
        <v>83</v>
      </c>
      <c r="S36" s="40">
        <v>25</v>
      </c>
      <c r="T36" s="40"/>
      <c r="U36" s="40">
        <v>61</v>
      </c>
      <c r="V36" s="40">
        <v>47</v>
      </c>
      <c r="W36" s="40"/>
      <c r="X36" s="40">
        <v>89</v>
      </c>
      <c r="Y36" s="40">
        <v>19</v>
      </c>
      <c r="Z36" s="40"/>
      <c r="AA36" s="41"/>
      <c r="AB36" s="41"/>
      <c r="AC36" s="41"/>
      <c r="AD36" s="41"/>
      <c r="AE36" s="41"/>
      <c r="AF36" s="41"/>
    </row>
    <row r="37" spans="1:32" s="30" customFormat="1" ht="21.75" customHeight="1" x14ac:dyDescent="0.25">
      <c r="A37" s="39">
        <v>2</v>
      </c>
      <c r="B37" s="40">
        <v>104</v>
      </c>
      <c r="C37" s="40">
        <v>69</v>
      </c>
      <c r="D37" s="40">
        <v>33</v>
      </c>
      <c r="E37" s="40">
        <v>2</v>
      </c>
      <c r="F37" s="40">
        <v>76</v>
      </c>
      <c r="G37" s="40">
        <v>28</v>
      </c>
      <c r="H37" s="40">
        <v>0</v>
      </c>
      <c r="I37" s="40">
        <v>55</v>
      </c>
      <c r="J37" s="40">
        <v>47</v>
      </c>
      <c r="K37" s="40">
        <v>2</v>
      </c>
      <c r="L37" s="40">
        <v>62</v>
      </c>
      <c r="M37" s="40">
        <v>40</v>
      </c>
      <c r="N37" s="40">
        <v>2</v>
      </c>
      <c r="O37" s="40">
        <v>58</v>
      </c>
      <c r="P37" s="40">
        <v>46</v>
      </c>
      <c r="Q37" s="40">
        <v>0</v>
      </c>
      <c r="R37" s="40">
        <v>68</v>
      </c>
      <c r="S37" s="40">
        <v>36</v>
      </c>
      <c r="T37" s="40">
        <v>0</v>
      </c>
      <c r="U37" s="40">
        <v>77</v>
      </c>
      <c r="V37" s="40">
        <v>27</v>
      </c>
      <c r="W37" s="40"/>
      <c r="X37" s="40">
        <v>87</v>
      </c>
      <c r="Y37" s="40">
        <v>17</v>
      </c>
      <c r="Z37" s="40">
        <v>0</v>
      </c>
      <c r="AA37" s="41"/>
      <c r="AB37" s="41"/>
      <c r="AC37" s="41"/>
      <c r="AD37" s="41"/>
      <c r="AE37" s="41"/>
      <c r="AF37" s="41"/>
    </row>
    <row r="38" spans="1:32" s="30" customFormat="1" ht="21.75" customHeight="1" x14ac:dyDescent="0.25">
      <c r="A38" s="39">
        <v>3</v>
      </c>
      <c r="B38" s="40">
        <v>118</v>
      </c>
      <c r="C38" s="40">
        <v>67</v>
      </c>
      <c r="D38" s="40">
        <v>49</v>
      </c>
      <c r="E38" s="40">
        <v>2</v>
      </c>
      <c r="F38" s="40">
        <v>76</v>
      </c>
      <c r="G38" s="40">
        <v>42</v>
      </c>
      <c r="H38" s="40">
        <v>0</v>
      </c>
      <c r="I38" s="40">
        <v>54</v>
      </c>
      <c r="J38" s="40">
        <v>63</v>
      </c>
      <c r="K38" s="40">
        <v>1</v>
      </c>
      <c r="L38" s="40">
        <v>62</v>
      </c>
      <c r="M38" s="40">
        <v>55</v>
      </c>
      <c r="N38" s="40">
        <v>1</v>
      </c>
      <c r="O38" s="40">
        <v>52</v>
      </c>
      <c r="P38" s="40">
        <v>65</v>
      </c>
      <c r="Q38" s="40">
        <v>1</v>
      </c>
      <c r="R38" s="40">
        <v>66</v>
      </c>
      <c r="S38" s="40">
        <v>52</v>
      </c>
      <c r="T38" s="40">
        <v>0</v>
      </c>
      <c r="U38" s="40">
        <v>68</v>
      </c>
      <c r="V38" s="40">
        <v>50</v>
      </c>
      <c r="W38" s="40"/>
      <c r="X38" s="40">
        <v>38</v>
      </c>
      <c r="Y38" s="40">
        <v>80</v>
      </c>
      <c r="Z38" s="40">
        <v>0</v>
      </c>
      <c r="AA38" s="9">
        <v>108</v>
      </c>
      <c r="AB38" s="9">
        <v>10</v>
      </c>
      <c r="AC38" s="9">
        <v>0</v>
      </c>
      <c r="AD38" s="9">
        <v>57</v>
      </c>
      <c r="AE38" s="9">
        <v>61</v>
      </c>
      <c r="AF38" s="9">
        <v>0</v>
      </c>
    </row>
    <row r="39" spans="1:32" s="30" customFormat="1" ht="21.75" customHeight="1" x14ac:dyDescent="0.25">
      <c r="A39" s="42">
        <v>4</v>
      </c>
      <c r="B39" s="40">
        <v>124</v>
      </c>
      <c r="C39" s="40">
        <v>81</v>
      </c>
      <c r="D39" s="40">
        <v>43</v>
      </c>
      <c r="E39" s="40"/>
      <c r="F39" s="40">
        <v>79</v>
      </c>
      <c r="G39" s="40">
        <v>45</v>
      </c>
      <c r="H39" s="40"/>
      <c r="I39" s="40">
        <v>53</v>
      </c>
      <c r="J39" s="40">
        <v>67</v>
      </c>
      <c r="K39" s="40">
        <v>4</v>
      </c>
      <c r="L39" s="40">
        <v>66</v>
      </c>
      <c r="M39" s="40">
        <v>57</v>
      </c>
      <c r="N39" s="40">
        <v>1</v>
      </c>
      <c r="O39" s="40">
        <v>84</v>
      </c>
      <c r="P39" s="40">
        <v>39</v>
      </c>
      <c r="Q39" s="43">
        <v>1</v>
      </c>
      <c r="R39" s="40">
        <v>86</v>
      </c>
      <c r="S39" s="40">
        <v>38</v>
      </c>
      <c r="T39" s="40"/>
      <c r="U39" s="40">
        <v>93</v>
      </c>
      <c r="V39" s="40">
        <v>31</v>
      </c>
      <c r="W39" s="40"/>
      <c r="X39" s="40">
        <v>41</v>
      </c>
      <c r="Y39" s="40">
        <v>83</v>
      </c>
      <c r="Z39" s="44"/>
      <c r="AA39" s="40">
        <v>109</v>
      </c>
      <c r="AB39" s="40">
        <v>15</v>
      </c>
      <c r="AC39" s="40"/>
      <c r="AD39" s="40">
        <v>92</v>
      </c>
      <c r="AE39" s="40">
        <v>32</v>
      </c>
      <c r="AF39" s="40">
        <v>0</v>
      </c>
    </row>
    <row r="40" spans="1:32" s="30" customFormat="1" ht="21.75" customHeight="1" x14ac:dyDescent="0.25">
      <c r="A40" s="39">
        <v>5</v>
      </c>
      <c r="B40" s="9">
        <v>118</v>
      </c>
      <c r="C40" s="45">
        <v>83</v>
      </c>
      <c r="D40" s="45">
        <v>25</v>
      </c>
      <c r="E40" s="46"/>
      <c r="F40" s="45">
        <v>77</v>
      </c>
      <c r="G40" s="45">
        <v>41</v>
      </c>
      <c r="H40" s="46"/>
      <c r="I40" s="45">
        <v>27</v>
      </c>
      <c r="J40" s="45">
        <v>78</v>
      </c>
      <c r="K40" s="45">
        <v>3</v>
      </c>
      <c r="L40" s="45">
        <v>65</v>
      </c>
      <c r="M40" s="45">
        <v>53</v>
      </c>
      <c r="N40" s="46"/>
      <c r="O40" s="45">
        <v>71</v>
      </c>
      <c r="P40" s="45">
        <v>47</v>
      </c>
      <c r="Q40" s="46"/>
      <c r="R40" s="40">
        <v>79</v>
      </c>
      <c r="S40" s="40">
        <v>39</v>
      </c>
      <c r="T40" s="40"/>
      <c r="U40" s="40">
        <v>102</v>
      </c>
      <c r="V40" s="40">
        <v>16</v>
      </c>
      <c r="W40" s="40"/>
      <c r="X40" s="40">
        <v>47</v>
      </c>
      <c r="Y40" s="40">
        <v>71</v>
      </c>
      <c r="Z40" s="44"/>
      <c r="AA40" s="18">
        <v>111</v>
      </c>
      <c r="AB40" s="18">
        <v>7</v>
      </c>
      <c r="AC40" s="18"/>
      <c r="AD40" s="18">
        <v>93</v>
      </c>
      <c r="AE40" s="18">
        <v>25</v>
      </c>
      <c r="AF40" s="18"/>
    </row>
    <row r="41" spans="1:32" s="30" customFormat="1" ht="21.75" customHeight="1" x14ac:dyDescent="0.25">
      <c r="A41" s="111" t="s">
        <v>108</v>
      </c>
      <c r="B41" s="110">
        <f>SUM(B36:B40)</f>
        <v>572</v>
      </c>
      <c r="C41" s="110">
        <f t="shared" ref="C41:AF41" si="4">SUM(C36:C40)</f>
        <v>370</v>
      </c>
      <c r="D41" s="110">
        <f t="shared" si="4"/>
        <v>188</v>
      </c>
      <c r="E41" s="110">
        <f t="shared" si="4"/>
        <v>4</v>
      </c>
      <c r="F41" s="110">
        <f t="shared" si="4"/>
        <v>379</v>
      </c>
      <c r="G41" s="110">
        <f t="shared" si="4"/>
        <v>193</v>
      </c>
      <c r="H41" s="110">
        <f t="shared" si="4"/>
        <v>0</v>
      </c>
      <c r="I41" s="110">
        <f t="shared" si="4"/>
        <v>241</v>
      </c>
      <c r="J41" s="110">
        <f t="shared" si="4"/>
        <v>306</v>
      </c>
      <c r="K41" s="110">
        <f t="shared" si="4"/>
        <v>15</v>
      </c>
      <c r="L41" s="110">
        <f t="shared" si="4"/>
        <v>304</v>
      </c>
      <c r="M41" s="110">
        <f t="shared" si="4"/>
        <v>260</v>
      </c>
      <c r="N41" s="110">
        <f t="shared" si="4"/>
        <v>8</v>
      </c>
      <c r="O41" s="110">
        <f t="shared" si="4"/>
        <v>331</v>
      </c>
      <c r="P41" s="110">
        <f t="shared" si="4"/>
        <v>235</v>
      </c>
      <c r="Q41" s="110">
        <f t="shared" si="4"/>
        <v>6</v>
      </c>
      <c r="R41" s="110">
        <f t="shared" si="4"/>
        <v>382</v>
      </c>
      <c r="S41" s="110">
        <f t="shared" si="4"/>
        <v>190</v>
      </c>
      <c r="T41" s="110">
        <f t="shared" si="4"/>
        <v>0</v>
      </c>
      <c r="U41" s="110">
        <f t="shared" si="4"/>
        <v>401</v>
      </c>
      <c r="V41" s="110">
        <f t="shared" si="4"/>
        <v>171</v>
      </c>
      <c r="W41" s="110">
        <f t="shared" si="4"/>
        <v>0</v>
      </c>
      <c r="X41" s="110">
        <f t="shared" si="4"/>
        <v>302</v>
      </c>
      <c r="Y41" s="110">
        <f t="shared" si="4"/>
        <v>270</v>
      </c>
      <c r="Z41" s="110">
        <f t="shared" si="4"/>
        <v>0</v>
      </c>
      <c r="AA41" s="110">
        <f t="shared" si="4"/>
        <v>328</v>
      </c>
      <c r="AB41" s="110">
        <f t="shared" si="4"/>
        <v>32</v>
      </c>
      <c r="AC41" s="110">
        <f t="shared" si="4"/>
        <v>0</v>
      </c>
      <c r="AD41" s="110">
        <f t="shared" si="4"/>
        <v>242</v>
      </c>
      <c r="AE41" s="110">
        <f t="shared" si="4"/>
        <v>118</v>
      </c>
      <c r="AF41" s="110">
        <f t="shared" si="4"/>
        <v>0</v>
      </c>
    </row>
    <row r="42" spans="1:32" s="30" customFormat="1" x14ac:dyDescent="0.25">
      <c r="A42" s="27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7"/>
    </row>
    <row r="43" spans="1:32" s="2" customFormat="1" ht="47.25" x14ac:dyDescent="0.25">
      <c r="A43" s="47" t="s">
        <v>84</v>
      </c>
      <c r="B43" s="48" t="s">
        <v>28</v>
      </c>
      <c r="C43" s="48" t="s">
        <v>70</v>
      </c>
      <c r="D43" s="49" t="s">
        <v>71</v>
      </c>
      <c r="E43" s="49" t="s">
        <v>72</v>
      </c>
      <c r="F43" s="49" t="s">
        <v>73</v>
      </c>
      <c r="G43" s="49" t="s">
        <v>72</v>
      </c>
      <c r="H43" s="50" t="s">
        <v>85</v>
      </c>
      <c r="I43" s="48" t="s">
        <v>28</v>
      </c>
      <c r="J43" s="48" t="s">
        <v>74</v>
      </c>
      <c r="K43" s="48" t="s">
        <v>72</v>
      </c>
      <c r="L43" s="48" t="s">
        <v>75</v>
      </c>
      <c r="M43" s="48" t="s">
        <v>72</v>
      </c>
      <c r="N43" s="51" t="s">
        <v>76</v>
      </c>
      <c r="O43" s="51" t="s">
        <v>72</v>
      </c>
    </row>
    <row r="44" spans="1:32" s="2" customFormat="1" ht="31.5" x14ac:dyDescent="0.25">
      <c r="A44" s="52" t="s">
        <v>77</v>
      </c>
      <c r="B44" s="11">
        <f t="shared" ref="B44:B47" si="5">C44</f>
        <v>118</v>
      </c>
      <c r="C44" s="11">
        <f>D44+F44</f>
        <v>118</v>
      </c>
      <c r="D44" s="9">
        <v>1</v>
      </c>
      <c r="E44" s="53">
        <f>D44*100/$C44</f>
        <v>0.84745762711864403</v>
      </c>
      <c r="F44" s="9">
        <v>117</v>
      </c>
      <c r="G44" s="53">
        <f>F44*100/$C44</f>
        <v>99.152542372881356</v>
      </c>
      <c r="H44" s="54" t="s">
        <v>78</v>
      </c>
      <c r="I44" s="11">
        <f t="shared" ref="I44:I47" si="6">J44+L44+N44</f>
        <v>118</v>
      </c>
      <c r="J44" s="9">
        <v>82</v>
      </c>
      <c r="K44" s="55">
        <f t="shared" ref="K44:K49" si="7">J44*100/$I44</f>
        <v>69.491525423728817</v>
      </c>
      <c r="L44" s="9">
        <v>36</v>
      </c>
      <c r="M44" s="55">
        <f t="shared" ref="M44:M49" si="8">L44*100/$I44</f>
        <v>30.508474576271187</v>
      </c>
      <c r="N44" s="9">
        <v>0</v>
      </c>
      <c r="O44" s="11">
        <f t="shared" ref="O44:O49" si="9">N44*100/$I44</f>
        <v>0</v>
      </c>
    </row>
    <row r="45" spans="1:32" s="2" customFormat="1" x14ac:dyDescent="0.25">
      <c r="A45" s="52" t="s">
        <v>79</v>
      </c>
      <c r="B45" s="11">
        <f t="shared" si="5"/>
        <v>118</v>
      </c>
      <c r="C45" s="11">
        <f>D45+F45</f>
        <v>118</v>
      </c>
      <c r="D45" s="9">
        <v>1</v>
      </c>
      <c r="E45" s="53">
        <f>D45*100/$C45</f>
        <v>0.84745762711864403</v>
      </c>
      <c r="F45" s="9">
        <v>117</v>
      </c>
      <c r="G45" s="53">
        <f>F45*100/$C45</f>
        <v>99.152542372881356</v>
      </c>
      <c r="H45" s="54" t="s">
        <v>86</v>
      </c>
      <c r="I45" s="11">
        <f t="shared" si="6"/>
        <v>118</v>
      </c>
      <c r="J45" s="9">
        <v>72</v>
      </c>
      <c r="K45" s="55">
        <f t="shared" si="7"/>
        <v>61.016949152542374</v>
      </c>
      <c r="L45" s="9">
        <v>46</v>
      </c>
      <c r="M45" s="55">
        <f t="shared" si="8"/>
        <v>38.983050847457626</v>
      </c>
      <c r="N45" s="9">
        <v>0</v>
      </c>
      <c r="O45" s="11">
        <f t="shared" si="9"/>
        <v>0</v>
      </c>
    </row>
    <row r="46" spans="1:32" s="2" customFormat="1" ht="31.5" x14ac:dyDescent="0.25">
      <c r="A46" s="52" t="s">
        <v>87</v>
      </c>
      <c r="B46" s="11">
        <f t="shared" si="5"/>
        <v>118</v>
      </c>
      <c r="C46" s="11">
        <f>D46+F46</f>
        <v>118</v>
      </c>
      <c r="D46" s="9">
        <v>2</v>
      </c>
      <c r="E46" s="53">
        <f>D46*100/$C46</f>
        <v>1.6949152542372881</v>
      </c>
      <c r="F46" s="9">
        <v>116</v>
      </c>
      <c r="G46" s="53">
        <f>F46*100/$C46</f>
        <v>98.305084745762713</v>
      </c>
      <c r="H46" s="54" t="s">
        <v>80</v>
      </c>
      <c r="I46" s="11">
        <f t="shared" si="6"/>
        <v>118</v>
      </c>
      <c r="J46" s="9">
        <v>51</v>
      </c>
      <c r="K46" s="55">
        <f t="shared" si="7"/>
        <v>43.220338983050844</v>
      </c>
      <c r="L46" s="9">
        <v>67</v>
      </c>
      <c r="M46" s="55">
        <f t="shared" si="8"/>
        <v>56.779661016949156</v>
      </c>
      <c r="N46" s="9">
        <v>0</v>
      </c>
      <c r="O46" s="11">
        <f t="shared" si="9"/>
        <v>0</v>
      </c>
    </row>
    <row r="47" spans="1:32" s="2" customFormat="1" ht="23.25" customHeight="1" x14ac:dyDescent="0.25">
      <c r="A47" s="52" t="s">
        <v>66</v>
      </c>
      <c r="B47" s="11">
        <f t="shared" si="5"/>
        <v>118</v>
      </c>
      <c r="C47" s="11">
        <f>D47+F47</f>
        <v>118</v>
      </c>
      <c r="D47" s="9">
        <v>0</v>
      </c>
      <c r="E47" s="53">
        <f>D47*100/$C47</f>
        <v>0</v>
      </c>
      <c r="F47" s="9">
        <v>118</v>
      </c>
      <c r="G47" s="53">
        <f>F47*100/$C47</f>
        <v>100</v>
      </c>
      <c r="H47" s="54" t="s">
        <v>81</v>
      </c>
      <c r="I47" s="11">
        <f t="shared" si="6"/>
        <v>118</v>
      </c>
      <c r="J47" s="9">
        <v>38</v>
      </c>
      <c r="K47" s="55">
        <f t="shared" si="7"/>
        <v>32.203389830508478</v>
      </c>
      <c r="L47" s="9">
        <v>80</v>
      </c>
      <c r="M47" s="55">
        <f t="shared" si="8"/>
        <v>67.79661016949153</v>
      </c>
      <c r="N47" s="9">
        <v>0</v>
      </c>
      <c r="O47" s="11">
        <f t="shared" si="9"/>
        <v>0</v>
      </c>
    </row>
    <row r="48" spans="1:32" s="2" customFormat="1" ht="31.5" x14ac:dyDescent="0.25">
      <c r="A48" s="52" t="s">
        <v>88</v>
      </c>
      <c r="B48" s="11">
        <f>C48</f>
        <v>118</v>
      </c>
      <c r="C48" s="11">
        <f>D48+F48</f>
        <v>118</v>
      </c>
      <c r="D48" s="9">
        <v>0</v>
      </c>
      <c r="E48" s="53">
        <f>D48*100/$C48</f>
        <v>0</v>
      </c>
      <c r="F48" s="9">
        <v>118</v>
      </c>
      <c r="G48" s="53">
        <f>F48*100/$C48</f>
        <v>100</v>
      </c>
      <c r="H48" s="54" t="s">
        <v>82</v>
      </c>
      <c r="I48" s="11">
        <f>J48+L48+N48</f>
        <v>118</v>
      </c>
      <c r="J48" s="9">
        <v>67</v>
      </c>
      <c r="K48" s="55">
        <f t="shared" si="7"/>
        <v>56.779661016949156</v>
      </c>
      <c r="L48" s="9">
        <v>51</v>
      </c>
      <c r="M48" s="55">
        <f t="shared" si="8"/>
        <v>43.220338983050844</v>
      </c>
      <c r="N48" s="9">
        <v>0</v>
      </c>
      <c r="O48" s="11">
        <f t="shared" si="9"/>
        <v>0</v>
      </c>
    </row>
    <row r="49" spans="1:24" s="2" customFormat="1" x14ac:dyDescent="0.25">
      <c r="A49" s="27"/>
      <c r="B49" s="29"/>
      <c r="C49" s="29"/>
      <c r="D49" s="29"/>
      <c r="E49" s="29"/>
      <c r="F49" s="29"/>
      <c r="G49" s="29"/>
      <c r="H49" s="54" t="s">
        <v>83</v>
      </c>
      <c r="I49" s="11">
        <f>J49+L49+N49</f>
        <v>118</v>
      </c>
      <c r="J49" s="9">
        <v>74</v>
      </c>
      <c r="K49" s="55">
        <f t="shared" si="7"/>
        <v>62.711864406779661</v>
      </c>
      <c r="L49" s="9">
        <v>44</v>
      </c>
      <c r="M49" s="55">
        <f t="shared" si="8"/>
        <v>37.288135593220339</v>
      </c>
      <c r="N49" s="9">
        <v>0</v>
      </c>
      <c r="O49" s="11">
        <f t="shared" si="9"/>
        <v>0</v>
      </c>
    </row>
    <row r="50" spans="1:24" s="2" customFormat="1" ht="47.25" x14ac:dyDescent="0.25">
      <c r="A50" s="37" t="s">
        <v>89</v>
      </c>
      <c r="B50" s="31" t="s">
        <v>28</v>
      </c>
      <c r="C50" s="31" t="s">
        <v>70</v>
      </c>
      <c r="D50" s="56" t="s">
        <v>71</v>
      </c>
      <c r="E50" s="56" t="s">
        <v>72</v>
      </c>
      <c r="F50" s="56" t="s">
        <v>73</v>
      </c>
      <c r="G50" s="56" t="s">
        <v>72</v>
      </c>
      <c r="H50" s="57" t="s">
        <v>90</v>
      </c>
      <c r="I50" s="58" t="s">
        <v>28</v>
      </c>
      <c r="J50" s="58" t="s">
        <v>74</v>
      </c>
      <c r="K50" s="58" t="s">
        <v>72</v>
      </c>
      <c r="L50" s="58" t="s">
        <v>75</v>
      </c>
      <c r="M50" s="58" t="s">
        <v>72</v>
      </c>
      <c r="N50" s="59" t="s">
        <v>76</v>
      </c>
      <c r="O50" s="59" t="s">
        <v>72</v>
      </c>
    </row>
    <row r="51" spans="1:24" s="2" customFormat="1" ht="31.5" x14ac:dyDescent="0.25">
      <c r="A51" s="37" t="s">
        <v>77</v>
      </c>
      <c r="B51" s="11">
        <f>D51+F51</f>
        <v>124</v>
      </c>
      <c r="C51" s="11">
        <f>D51+F51</f>
        <v>124</v>
      </c>
      <c r="D51" s="9">
        <v>1</v>
      </c>
      <c r="E51" s="53">
        <f t="shared" ref="E51:E57" si="10">D51*100/$C51</f>
        <v>0.80645161290322576</v>
      </c>
      <c r="F51" s="9">
        <v>123</v>
      </c>
      <c r="G51" s="53">
        <f t="shared" ref="G51:G57" si="11">F51*100/$C51</f>
        <v>99.193548387096769</v>
      </c>
      <c r="H51" s="57" t="s">
        <v>78</v>
      </c>
      <c r="I51" s="11">
        <f>J51+L51</f>
        <v>124</v>
      </c>
      <c r="J51" s="9">
        <v>92</v>
      </c>
      <c r="K51" s="55">
        <f>J51*100/$I51</f>
        <v>74.193548387096769</v>
      </c>
      <c r="L51" s="9">
        <v>32</v>
      </c>
      <c r="M51" s="55">
        <f>L51*100/$I51</f>
        <v>25.806451612903224</v>
      </c>
      <c r="N51" s="9">
        <v>0</v>
      </c>
      <c r="O51" s="11">
        <f>N51*100/$I51</f>
        <v>0</v>
      </c>
    </row>
    <row r="52" spans="1:24" s="2" customFormat="1" ht="21" customHeight="1" x14ac:dyDescent="0.25">
      <c r="A52" s="37" t="s">
        <v>79</v>
      </c>
      <c r="B52" s="11">
        <f t="shared" ref="B52:B57" si="12">D52+F52</f>
        <v>124</v>
      </c>
      <c r="C52" s="11">
        <f t="shared" ref="C52:C57" si="13">D52+F52</f>
        <v>124</v>
      </c>
      <c r="D52" s="9">
        <v>1</v>
      </c>
      <c r="E52" s="53">
        <f t="shared" si="10"/>
        <v>0.80645161290322576</v>
      </c>
      <c r="F52" s="9">
        <v>123</v>
      </c>
      <c r="G52" s="53">
        <f t="shared" si="11"/>
        <v>99.193548387096769</v>
      </c>
      <c r="H52" s="57" t="s">
        <v>83</v>
      </c>
      <c r="I52" s="11">
        <f t="shared" ref="I52:I55" si="14">J52+L52</f>
        <v>124</v>
      </c>
      <c r="J52" s="9">
        <v>70</v>
      </c>
      <c r="K52" s="55">
        <f>J52*100/$I52</f>
        <v>56.451612903225808</v>
      </c>
      <c r="L52" s="9">
        <v>54</v>
      </c>
      <c r="M52" s="55">
        <f>L52*100/$I52</f>
        <v>43.548387096774192</v>
      </c>
      <c r="N52" s="9">
        <v>0</v>
      </c>
      <c r="O52" s="11">
        <f>N52*100/$I52</f>
        <v>0</v>
      </c>
      <c r="P52" s="60"/>
      <c r="Q52" s="60"/>
      <c r="R52" s="60"/>
    </row>
    <row r="53" spans="1:24" s="2" customFormat="1" ht="31.5" x14ac:dyDescent="0.25">
      <c r="A53" s="37" t="s">
        <v>63</v>
      </c>
      <c r="B53" s="11">
        <f t="shared" si="12"/>
        <v>124</v>
      </c>
      <c r="C53" s="11">
        <f t="shared" si="13"/>
        <v>124</v>
      </c>
      <c r="D53" s="9">
        <v>0</v>
      </c>
      <c r="E53" s="53">
        <f t="shared" si="10"/>
        <v>0</v>
      </c>
      <c r="F53" s="9">
        <v>124</v>
      </c>
      <c r="G53" s="53">
        <f t="shared" si="11"/>
        <v>100</v>
      </c>
      <c r="H53" s="57" t="s">
        <v>86</v>
      </c>
      <c r="I53" s="11">
        <f t="shared" si="14"/>
        <v>124</v>
      </c>
      <c r="J53" s="9">
        <v>105</v>
      </c>
      <c r="K53" s="55">
        <f>J53*100/$I53</f>
        <v>84.677419354838705</v>
      </c>
      <c r="L53" s="9">
        <v>19</v>
      </c>
      <c r="M53" s="55">
        <f>L53*100/$I53</f>
        <v>15.32258064516129</v>
      </c>
      <c r="N53" s="9">
        <v>0</v>
      </c>
      <c r="O53" s="11">
        <f>N53*100/$I53</f>
        <v>0</v>
      </c>
      <c r="P53" s="60"/>
      <c r="Q53" s="60"/>
      <c r="R53" s="60"/>
      <c r="S53" s="28"/>
      <c r="T53" s="28"/>
      <c r="U53" s="28"/>
      <c r="V53" s="28"/>
      <c r="W53" s="28"/>
      <c r="X53" s="28"/>
    </row>
    <row r="54" spans="1:24" s="2" customFormat="1" ht="27" customHeight="1" x14ac:dyDescent="0.25">
      <c r="A54" s="37" t="s">
        <v>92</v>
      </c>
      <c r="B54" s="11">
        <f t="shared" si="12"/>
        <v>124</v>
      </c>
      <c r="C54" s="11">
        <f t="shared" si="13"/>
        <v>124</v>
      </c>
      <c r="D54" s="9">
        <v>1</v>
      </c>
      <c r="E54" s="53">
        <f t="shared" si="10"/>
        <v>0.80645161290322576</v>
      </c>
      <c r="F54" s="9">
        <v>123</v>
      </c>
      <c r="G54" s="53">
        <f t="shared" si="11"/>
        <v>99.193548387096769</v>
      </c>
      <c r="H54" s="57" t="s">
        <v>80</v>
      </c>
      <c r="I54" s="11">
        <f t="shared" si="14"/>
        <v>124</v>
      </c>
      <c r="J54" s="9">
        <v>65</v>
      </c>
      <c r="K54" s="55">
        <f>J54*100/$I54</f>
        <v>52.41935483870968</v>
      </c>
      <c r="L54" s="9">
        <v>59</v>
      </c>
      <c r="M54" s="55">
        <f>L54*100/$I54</f>
        <v>47.58064516129032</v>
      </c>
      <c r="N54" s="9">
        <v>0</v>
      </c>
      <c r="O54" s="11">
        <f>N54*100/$I54</f>
        <v>0</v>
      </c>
      <c r="P54" s="60"/>
      <c r="Q54" s="60"/>
      <c r="R54" s="60"/>
      <c r="S54" s="28"/>
      <c r="T54" s="28"/>
      <c r="U54" s="28"/>
      <c r="V54" s="28"/>
      <c r="W54" s="28"/>
      <c r="X54" s="28"/>
    </row>
    <row r="55" spans="1:24" s="2" customFormat="1" ht="31.5" x14ac:dyDescent="0.25">
      <c r="A55" s="37" t="s">
        <v>87</v>
      </c>
      <c r="B55" s="11">
        <f t="shared" si="12"/>
        <v>124</v>
      </c>
      <c r="C55" s="11">
        <f t="shared" si="13"/>
        <v>124</v>
      </c>
      <c r="D55" s="9">
        <v>3</v>
      </c>
      <c r="E55" s="53">
        <f t="shared" si="10"/>
        <v>2.4193548387096775</v>
      </c>
      <c r="F55" s="9">
        <v>121</v>
      </c>
      <c r="G55" s="53">
        <f t="shared" si="11"/>
        <v>97.58064516129032</v>
      </c>
      <c r="H55" s="57" t="s">
        <v>81</v>
      </c>
      <c r="I55" s="11">
        <f t="shared" si="14"/>
        <v>124</v>
      </c>
      <c r="J55" s="9">
        <v>40</v>
      </c>
      <c r="K55" s="55">
        <f>J55*100/$I55</f>
        <v>32.258064516129032</v>
      </c>
      <c r="L55" s="9">
        <v>84</v>
      </c>
      <c r="M55" s="55">
        <f>L55*100/$I55</f>
        <v>67.741935483870961</v>
      </c>
      <c r="N55" s="9">
        <v>0</v>
      </c>
      <c r="O55" s="11">
        <f>N55*100/$I55</f>
        <v>0</v>
      </c>
      <c r="P55" s="60"/>
      <c r="Q55" s="60"/>
      <c r="R55" s="60"/>
    </row>
    <row r="56" spans="1:24" s="2" customFormat="1" ht="21.75" customHeight="1" x14ac:dyDescent="0.25">
      <c r="A56" s="37" t="s">
        <v>66</v>
      </c>
      <c r="B56" s="11">
        <f t="shared" si="12"/>
        <v>124</v>
      </c>
      <c r="C56" s="11">
        <f t="shared" si="13"/>
        <v>124</v>
      </c>
      <c r="D56" s="9">
        <v>0</v>
      </c>
      <c r="E56" s="53">
        <f t="shared" si="10"/>
        <v>0</v>
      </c>
      <c r="F56" s="9">
        <v>124</v>
      </c>
      <c r="G56" s="53">
        <f t="shared" si="11"/>
        <v>100</v>
      </c>
      <c r="H56" s="61"/>
      <c r="I56" s="28"/>
      <c r="J56" s="28"/>
      <c r="K56" s="28"/>
      <c r="L56" s="28"/>
      <c r="M56" s="28"/>
      <c r="N56" s="28"/>
      <c r="O56" s="28"/>
      <c r="P56" s="60"/>
      <c r="Q56" s="60"/>
      <c r="R56" s="60"/>
    </row>
    <row r="57" spans="1:24" s="2" customFormat="1" ht="31.5" x14ac:dyDescent="0.25">
      <c r="A57" s="37" t="s">
        <v>88</v>
      </c>
      <c r="B57" s="11">
        <f t="shared" si="12"/>
        <v>124</v>
      </c>
      <c r="C57" s="11">
        <f t="shared" si="13"/>
        <v>124</v>
      </c>
      <c r="D57" s="9">
        <v>0</v>
      </c>
      <c r="E57" s="53">
        <f t="shared" si="10"/>
        <v>0</v>
      </c>
      <c r="F57" s="9">
        <v>124</v>
      </c>
      <c r="G57" s="53">
        <f t="shared" si="11"/>
        <v>100</v>
      </c>
      <c r="H57" s="61"/>
      <c r="I57" s="28"/>
      <c r="J57" s="28"/>
      <c r="K57" s="28"/>
      <c r="L57" s="28"/>
      <c r="M57" s="28"/>
      <c r="N57" s="28"/>
      <c r="O57" s="28"/>
      <c r="P57" s="60"/>
      <c r="Q57" s="60"/>
      <c r="R57" s="60"/>
    </row>
    <row r="58" spans="1:24" s="2" customFormat="1" ht="47.25" x14ac:dyDescent="0.25">
      <c r="A58" s="62" t="s">
        <v>94</v>
      </c>
      <c r="B58" s="63" t="s">
        <v>28</v>
      </c>
      <c r="C58" s="63" t="s">
        <v>70</v>
      </c>
      <c r="D58" s="64" t="s">
        <v>71</v>
      </c>
      <c r="E58" s="64" t="s">
        <v>72</v>
      </c>
      <c r="F58" s="64" t="s">
        <v>73</v>
      </c>
      <c r="G58" s="64" t="s">
        <v>72</v>
      </c>
      <c r="H58" s="65" t="s">
        <v>95</v>
      </c>
      <c r="I58" s="66" t="s">
        <v>28</v>
      </c>
      <c r="J58" s="66" t="s">
        <v>74</v>
      </c>
      <c r="K58" s="66" t="s">
        <v>72</v>
      </c>
      <c r="L58" s="66" t="s">
        <v>75</v>
      </c>
      <c r="M58" s="66" t="s">
        <v>72</v>
      </c>
      <c r="N58" s="67" t="s">
        <v>76</v>
      </c>
      <c r="O58" s="67" t="s">
        <v>72</v>
      </c>
      <c r="P58" s="60"/>
      <c r="Q58" s="60"/>
      <c r="R58" s="60"/>
    </row>
    <row r="59" spans="1:24" s="2" customFormat="1" ht="31.5" x14ac:dyDescent="0.25">
      <c r="A59" s="62" t="s">
        <v>77</v>
      </c>
      <c r="B59" s="11">
        <v>118</v>
      </c>
      <c r="C59" s="11">
        <v>118</v>
      </c>
      <c r="D59" s="9">
        <v>0</v>
      </c>
      <c r="E59" s="53">
        <f t="shared" ref="E59:E65" si="15">D59*100/$C59</f>
        <v>0</v>
      </c>
      <c r="F59" s="9">
        <v>118</v>
      </c>
      <c r="G59" s="53">
        <f t="shared" ref="G59:G65" si="16">F59*100/$C59</f>
        <v>100</v>
      </c>
      <c r="H59" s="62" t="s">
        <v>78</v>
      </c>
      <c r="I59" s="11">
        <v>118</v>
      </c>
      <c r="J59" s="9">
        <v>80</v>
      </c>
      <c r="K59" s="55">
        <f>J59*100/$I59</f>
        <v>67.79661016949153</v>
      </c>
      <c r="L59" s="9">
        <v>38</v>
      </c>
      <c r="M59" s="55">
        <f>L59*100/$I59</f>
        <v>32.203389830508478</v>
      </c>
      <c r="N59" s="9">
        <v>0</v>
      </c>
      <c r="O59" s="11">
        <f>N59*100/$I59</f>
        <v>0</v>
      </c>
      <c r="P59" s="60"/>
      <c r="Q59" s="95" t="s">
        <v>105</v>
      </c>
      <c r="R59" s="95"/>
      <c r="S59" s="95"/>
      <c r="T59" s="95"/>
    </row>
    <row r="60" spans="1:24" s="2" customFormat="1" x14ac:dyDescent="0.25">
      <c r="A60" s="62" t="s">
        <v>79</v>
      </c>
      <c r="B60" s="11">
        <v>118</v>
      </c>
      <c r="C60" s="11">
        <v>118</v>
      </c>
      <c r="D60" s="9">
        <v>0</v>
      </c>
      <c r="E60" s="53">
        <f t="shared" si="15"/>
        <v>0</v>
      </c>
      <c r="F60" s="9">
        <v>118</v>
      </c>
      <c r="G60" s="53">
        <f t="shared" si="16"/>
        <v>100</v>
      </c>
      <c r="H60" s="62" t="s">
        <v>91</v>
      </c>
      <c r="I60" s="11">
        <v>118</v>
      </c>
      <c r="J60" s="9">
        <v>70</v>
      </c>
      <c r="K60" s="55">
        <f>J60*100/$I60</f>
        <v>59.322033898305087</v>
      </c>
      <c r="L60" s="9">
        <v>48</v>
      </c>
      <c r="M60" s="55">
        <f>L60*100/$I60</f>
        <v>40.677966101694913</v>
      </c>
      <c r="N60" s="9">
        <v>0</v>
      </c>
      <c r="O60" s="11">
        <f>N60*100/$I60</f>
        <v>0</v>
      </c>
      <c r="P60" s="60"/>
      <c r="Q60" s="95" t="s">
        <v>99</v>
      </c>
      <c r="R60" s="95"/>
      <c r="S60" s="95"/>
      <c r="T60" s="95"/>
    </row>
    <row r="61" spans="1:24" s="2" customFormat="1" ht="31.5" x14ac:dyDescent="0.25">
      <c r="A61" s="62" t="s">
        <v>96</v>
      </c>
      <c r="B61" s="11">
        <v>118</v>
      </c>
      <c r="C61" s="11">
        <v>118</v>
      </c>
      <c r="D61" s="9">
        <v>0</v>
      </c>
      <c r="E61" s="53">
        <f t="shared" si="15"/>
        <v>0</v>
      </c>
      <c r="F61" s="9">
        <v>118</v>
      </c>
      <c r="G61" s="53">
        <f t="shared" si="16"/>
        <v>100</v>
      </c>
      <c r="H61" s="62" t="s">
        <v>86</v>
      </c>
      <c r="I61" s="11">
        <v>118</v>
      </c>
      <c r="J61" s="9">
        <v>102</v>
      </c>
      <c r="K61" s="55">
        <f>J61*100/$I61</f>
        <v>86.440677966101688</v>
      </c>
      <c r="L61" s="9">
        <v>16</v>
      </c>
      <c r="M61" s="55">
        <f>L61*100/$I61</f>
        <v>13.559322033898304</v>
      </c>
      <c r="N61" s="9">
        <v>0</v>
      </c>
      <c r="O61" s="11">
        <f>N61*100/$I61</f>
        <v>0</v>
      </c>
      <c r="P61" s="60"/>
      <c r="Q61" s="95" t="s">
        <v>100</v>
      </c>
      <c r="R61" s="95"/>
      <c r="S61" s="95"/>
      <c r="T61" s="95"/>
    </row>
    <row r="62" spans="1:24" s="2" customFormat="1" ht="27.75" customHeight="1" x14ac:dyDescent="0.25">
      <c r="A62" s="62" t="s">
        <v>92</v>
      </c>
      <c r="B62" s="11">
        <v>118</v>
      </c>
      <c r="C62" s="11">
        <v>118</v>
      </c>
      <c r="D62" s="9">
        <v>0</v>
      </c>
      <c r="E62" s="53">
        <f t="shared" si="15"/>
        <v>0</v>
      </c>
      <c r="F62" s="9">
        <v>118</v>
      </c>
      <c r="G62" s="53">
        <f t="shared" si="16"/>
        <v>100</v>
      </c>
      <c r="H62" s="62" t="s">
        <v>80</v>
      </c>
      <c r="I62" s="11">
        <v>118</v>
      </c>
      <c r="J62" s="9">
        <v>64</v>
      </c>
      <c r="K62" s="55">
        <f>J62*100/$I62</f>
        <v>54.237288135593218</v>
      </c>
      <c r="L62" s="9">
        <v>54</v>
      </c>
      <c r="M62" s="55">
        <f>L62*100/$I62</f>
        <v>45.762711864406782</v>
      </c>
      <c r="N62" s="9">
        <v>0</v>
      </c>
      <c r="O62" s="11">
        <f>N62*100/$I62</f>
        <v>0</v>
      </c>
      <c r="P62" s="60"/>
      <c r="Q62" s="60"/>
      <c r="R62" s="60"/>
    </row>
    <row r="63" spans="1:24" s="2" customFormat="1" ht="31.5" x14ac:dyDescent="0.25">
      <c r="A63" s="62" t="s">
        <v>87</v>
      </c>
      <c r="B63" s="11">
        <v>118</v>
      </c>
      <c r="C63" s="11">
        <v>118</v>
      </c>
      <c r="D63" s="68">
        <v>3</v>
      </c>
      <c r="E63" s="53">
        <f t="shared" si="15"/>
        <v>2.5423728813559321</v>
      </c>
      <c r="F63" s="9">
        <v>115</v>
      </c>
      <c r="G63" s="53">
        <f t="shared" si="16"/>
        <v>97.457627118644069</v>
      </c>
      <c r="H63" s="62" t="s">
        <v>93</v>
      </c>
      <c r="I63" s="11">
        <v>118</v>
      </c>
      <c r="J63" s="9">
        <v>47</v>
      </c>
      <c r="K63" s="55">
        <f>J63*100/$I63</f>
        <v>39.83050847457627</v>
      </c>
      <c r="L63" s="9">
        <v>71</v>
      </c>
      <c r="M63" s="55">
        <f>L63*100/$I63</f>
        <v>60.16949152542373</v>
      </c>
      <c r="N63" s="9">
        <v>0</v>
      </c>
      <c r="O63" s="11">
        <f>N63*100/$I63</f>
        <v>0</v>
      </c>
      <c r="P63" s="60"/>
      <c r="Q63" s="60"/>
      <c r="R63" s="60"/>
      <c r="S63" s="28"/>
      <c r="T63" s="28"/>
      <c r="U63" s="28"/>
      <c r="V63" s="28"/>
      <c r="W63" s="28"/>
      <c r="X63" s="28"/>
    </row>
    <row r="64" spans="1:24" s="2" customFormat="1" ht="19.5" customHeight="1" x14ac:dyDescent="0.25">
      <c r="A64" s="69" t="s">
        <v>66</v>
      </c>
      <c r="B64" s="11">
        <v>118</v>
      </c>
      <c r="C64" s="11">
        <v>118</v>
      </c>
      <c r="D64" s="9">
        <v>0</v>
      </c>
      <c r="E64" s="53">
        <f t="shared" si="15"/>
        <v>0</v>
      </c>
      <c r="F64" s="9">
        <v>118</v>
      </c>
      <c r="G64" s="53">
        <f t="shared" si="16"/>
        <v>100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28"/>
      <c r="T64" s="28"/>
      <c r="U64" s="28"/>
      <c r="V64" s="28"/>
      <c r="W64" s="28"/>
      <c r="X64" s="28"/>
    </row>
    <row r="65" spans="1:13" ht="22.5" customHeight="1" x14ac:dyDescent="0.25">
      <c r="A65" s="70" t="s">
        <v>104</v>
      </c>
      <c r="B65" s="11">
        <v>118</v>
      </c>
      <c r="C65" s="11">
        <v>118</v>
      </c>
      <c r="D65" s="9">
        <v>0</v>
      </c>
      <c r="E65" s="53">
        <f t="shared" si="15"/>
        <v>0</v>
      </c>
      <c r="F65" s="9">
        <v>118</v>
      </c>
      <c r="G65" s="53">
        <f t="shared" si="16"/>
        <v>100</v>
      </c>
    </row>
    <row r="68" spans="1:13" x14ac:dyDescent="0.25">
      <c r="J68" s="95"/>
      <c r="K68" s="95"/>
      <c r="L68" s="95"/>
      <c r="M68" s="95"/>
    </row>
    <row r="69" spans="1:13" x14ac:dyDescent="0.25">
      <c r="J69" s="94"/>
      <c r="K69" s="94"/>
      <c r="L69" s="94"/>
      <c r="M69" s="94"/>
    </row>
  </sheetData>
  <protectedRanges>
    <protectedRange sqref="B13:W13" name="Cộng 13"/>
  </protectedRanges>
  <mergeCells count="30">
    <mergeCell ref="J69:M69"/>
    <mergeCell ref="Q59:T59"/>
    <mergeCell ref="A24:A26"/>
    <mergeCell ref="C33:Z33"/>
    <mergeCell ref="F25:H25"/>
    <mergeCell ref="C25:E25"/>
    <mergeCell ref="B33:B35"/>
    <mergeCell ref="A33:A35"/>
    <mergeCell ref="Q60:T60"/>
    <mergeCell ref="Q61:T61"/>
    <mergeCell ref="J68:M68"/>
    <mergeCell ref="AA33:AF33"/>
    <mergeCell ref="X34:Z34"/>
    <mergeCell ref="L25:N25"/>
    <mergeCell ref="O34:Q34"/>
    <mergeCell ref="L34:N34"/>
    <mergeCell ref="AD34:AF34"/>
    <mergeCell ref="AA34:AC34"/>
    <mergeCell ref="U34:W34"/>
    <mergeCell ref="R34:T34"/>
    <mergeCell ref="T4:U4"/>
    <mergeCell ref="M4:R4"/>
    <mergeCell ref="B24:B26"/>
    <mergeCell ref="I34:K34"/>
    <mergeCell ref="C24:Q24"/>
    <mergeCell ref="O25:Q25"/>
    <mergeCell ref="I25:K25"/>
    <mergeCell ref="F34:H34"/>
    <mergeCell ref="R24:Z31"/>
    <mergeCell ref="C34:E34"/>
  </mergeCells>
  <pageMargins left="0.43307086614173229" right="0.23622047244094491" top="0.35433070866141736" bottom="0.35433070866141736" header="0.31496062992125984" footer="0.31496062992125984"/>
  <pageSetup paperSize="9" scale="46" fitToWidth="0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Minh Hoang Duc</dc:creator>
  <cp:lastModifiedBy>Nguyen Van Chau</cp:lastModifiedBy>
  <cp:lastPrinted>2025-01-16T07:36:59Z</cp:lastPrinted>
  <dcterms:created xsi:type="dcterms:W3CDTF">2024-01-02T02:51:11Z</dcterms:created>
  <dcterms:modified xsi:type="dcterms:W3CDTF">2025-01-17T07:15:21Z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0e66064d40ee459698611584de2cd3d5</vt:lpwstr>
  </property>
</Properties>
</file>